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30" windowWidth="16485" windowHeight="6195" firstSheet="2" activeTab="2"/>
  </bookViews>
  <sheets>
    <sheet name=" 電機109春季入學產業碩士專班" sheetId="1" r:id="rId1"/>
    <sheet name="電機系碩士班110開課表1091223" sheetId="2" r:id="rId2"/>
    <sheet name="電機系110進修部開課表(更新)" sheetId="3" r:id="rId3"/>
  </sheets>
  <definedNames>
    <definedName name="_xlnm.Print_Area" localSheetId="2">'電機系110進修部開課表(更新)'!$A$1:$X$47</definedName>
  </definedNames>
  <calcPr fullCalcOnLoad="1"/>
</workbook>
</file>

<file path=xl/sharedStrings.xml><?xml version="1.0" encoding="utf-8"?>
<sst xmlns="http://schemas.openxmlformats.org/spreadsheetml/2006/main" count="253" uniqueCount="181">
  <si>
    <t>一年級</t>
  </si>
  <si>
    <t>二年級</t>
  </si>
  <si>
    <t>三年級</t>
  </si>
  <si>
    <t>四年級</t>
  </si>
  <si>
    <t>科  目</t>
  </si>
  <si>
    <t>上學期</t>
  </si>
  <si>
    <t>下學期</t>
  </si>
  <si>
    <t>時數</t>
  </si>
  <si>
    <t>學分</t>
  </si>
  <si>
    <t>共同必修科目</t>
  </si>
  <si>
    <t>通識</t>
  </si>
  <si>
    <t>國文</t>
  </si>
  <si>
    <t>博雅（三）</t>
  </si>
  <si>
    <t>博雅（四）</t>
  </si>
  <si>
    <t xml:space="preserve"> </t>
  </si>
  <si>
    <t>物理</t>
  </si>
  <si>
    <t>化學</t>
  </si>
  <si>
    <t>電機材料學</t>
  </si>
  <si>
    <t>電機機械專論</t>
  </si>
  <si>
    <t>太陽能發電導論</t>
  </si>
  <si>
    <t>合計</t>
  </si>
  <si>
    <t>職場英文</t>
  </si>
  <si>
    <t>博雅（一）</t>
  </si>
  <si>
    <t>英文</t>
  </si>
  <si>
    <t>歷史與人生</t>
  </si>
  <si>
    <t>博雅（二）</t>
  </si>
  <si>
    <t>公民社會</t>
  </si>
  <si>
    <t>運動與健康(一)</t>
  </si>
  <si>
    <t>運動與健康(二)</t>
  </si>
  <si>
    <t>藝術入門</t>
  </si>
  <si>
    <t>小計</t>
  </si>
  <si>
    <t>專業基礎</t>
  </si>
  <si>
    <t>職場安全與衛生</t>
  </si>
  <si>
    <t>職場倫理</t>
  </si>
  <si>
    <t>基礎數學</t>
  </si>
  <si>
    <t>微積分</t>
  </si>
  <si>
    <t>專業必修科目</t>
  </si>
  <si>
    <t>電子學</t>
  </si>
  <si>
    <t>電力電子學</t>
  </si>
  <si>
    <t>必修合計</t>
  </si>
  <si>
    <t>專業選修科目</t>
  </si>
  <si>
    <t>科技英文</t>
  </si>
  <si>
    <t>電子學實習</t>
  </si>
  <si>
    <t>電腦輔助電路設計</t>
  </si>
  <si>
    <t>電動機控制實務(一)(二)</t>
  </si>
  <si>
    <t>電腦輔助繪圖與
實習(一)</t>
  </si>
  <si>
    <t>微算機原理與應用實務</t>
  </si>
  <si>
    <t>能源應用</t>
  </si>
  <si>
    <t>風力發電導論</t>
  </si>
  <si>
    <t>電腦輔助繪圖與實習(二)</t>
  </si>
  <si>
    <t>電磁學</t>
  </si>
  <si>
    <t>電機檢驗實務</t>
  </si>
  <si>
    <t>電力電子學實習</t>
  </si>
  <si>
    <t>機電整合實務</t>
  </si>
  <si>
    <t>控制系統實務</t>
  </si>
  <si>
    <t>工廠管理</t>
  </si>
  <si>
    <t>切換式電源供應器實務</t>
  </si>
  <si>
    <t>專業選修至少</t>
  </si>
  <si>
    <t>以上合計至少</t>
  </si>
  <si>
    <t>全民國防教育軍事訓練（一）(選修)</t>
  </si>
  <si>
    <t>以上總計至少</t>
  </si>
  <si>
    <t>備註</t>
  </si>
  <si>
    <t>合計</t>
  </si>
  <si>
    <r>
      <t>科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目</t>
    </r>
  </si>
  <si>
    <t>學分</t>
  </si>
  <si>
    <t>共同必修科目</t>
  </si>
  <si>
    <t>書報討論(一)</t>
  </si>
  <si>
    <r>
      <t>書報討論</t>
    </r>
    <r>
      <rPr>
        <sz val="8"/>
        <color indexed="8"/>
        <rFont val="Times New Roman"/>
        <family val="1"/>
      </rPr>
      <t>(</t>
    </r>
    <r>
      <rPr>
        <sz val="8"/>
        <color indexed="8"/>
        <rFont val="新細明體"/>
        <family val="1"/>
      </rPr>
      <t>三</t>
    </r>
    <r>
      <rPr>
        <sz val="8"/>
        <color indexed="8"/>
        <rFont val="Times New Roman"/>
        <family val="1"/>
      </rPr>
      <t>)</t>
    </r>
  </si>
  <si>
    <t>書報討論(二)</t>
  </si>
  <si>
    <r>
      <t>書報討論</t>
    </r>
    <r>
      <rPr>
        <sz val="8"/>
        <color indexed="8"/>
        <rFont val="Times New Roman"/>
        <family val="1"/>
      </rPr>
      <t>(</t>
    </r>
    <r>
      <rPr>
        <sz val="8"/>
        <color indexed="8"/>
        <rFont val="新細明體"/>
        <family val="1"/>
      </rPr>
      <t>四</t>
    </r>
    <r>
      <rPr>
        <sz val="8"/>
        <color indexed="8"/>
        <rFont val="Times New Roman"/>
        <family val="1"/>
      </rPr>
      <t>)</t>
    </r>
  </si>
  <si>
    <t>碩士論文</t>
  </si>
  <si>
    <t>小計</t>
  </si>
  <si>
    <t>計合修必</t>
  </si>
  <si>
    <t>選修科目</t>
  </si>
  <si>
    <t>共同</t>
  </si>
  <si>
    <t>科技英文</t>
  </si>
  <si>
    <t>論文寫作</t>
  </si>
  <si>
    <t>電力與能源</t>
  </si>
  <si>
    <t>綠色能源系統應用</t>
  </si>
  <si>
    <t>配電系統分析</t>
  </si>
  <si>
    <t>電力電子之電路設計與應用</t>
  </si>
  <si>
    <r>
      <t>灰色關聯與</t>
    </r>
    <r>
      <rPr>
        <sz val="8"/>
        <color indexed="8"/>
        <rFont val="Times New Roman"/>
        <family val="1"/>
      </rPr>
      <t>GM</t>
    </r>
    <r>
      <rPr>
        <sz val="8"/>
        <color indexed="8"/>
        <rFont val="新細明體"/>
        <family val="1"/>
      </rPr>
      <t>系統</t>
    </r>
  </si>
  <si>
    <t>高等電力電子學</t>
  </si>
  <si>
    <t>電力電磁干擾</t>
  </si>
  <si>
    <t>電力品質專論</t>
  </si>
  <si>
    <t>電力系統控制與運轉</t>
  </si>
  <si>
    <t>高等線性代數</t>
  </si>
  <si>
    <t>電力系統電腦應用</t>
  </si>
  <si>
    <t>切換式電源實務</t>
  </si>
  <si>
    <t>分散式電源</t>
  </si>
  <si>
    <t>電力轉換器專論</t>
  </si>
  <si>
    <t>光源驅動器電路設計</t>
  </si>
  <si>
    <t>電力系統故障分析</t>
  </si>
  <si>
    <t>再生能源電力系統轉換</t>
  </si>
  <si>
    <t>電動車專論</t>
  </si>
  <si>
    <t>控制與晶片應用</t>
  </si>
  <si>
    <t>高等線性系統</t>
  </si>
  <si>
    <t>智慧型控制</t>
  </si>
  <si>
    <t>高等數位影像處理</t>
  </si>
  <si>
    <t>類神經控制</t>
  </si>
  <si>
    <t>行動裝置嵌入式系統與軟
體實作</t>
  </si>
  <si>
    <t>強健控制系統</t>
  </si>
  <si>
    <t>嵌入式馬達控制實務</t>
  </si>
  <si>
    <t>磁性材料與元件設計</t>
  </si>
  <si>
    <t>嵌入式系統創意設計</t>
  </si>
  <si>
    <t>多變量控制系統</t>
  </si>
  <si>
    <t>混沌控制理論與應用</t>
  </si>
  <si>
    <t>適應控制系統</t>
  </si>
  <si>
    <t>高等數值分析</t>
  </si>
  <si>
    <t>模糊數學與應用</t>
  </si>
  <si>
    <t>高等數位控制系統設計</t>
  </si>
  <si>
    <t>電子陶瓷</t>
  </si>
  <si>
    <t>高等數位訊號處理設計</t>
  </si>
  <si>
    <t>微型感測裝置嵌入式系統與軟體實作</t>
  </si>
  <si>
    <t>專業選修至少</t>
  </si>
  <si>
    <t>以上合計至少</t>
  </si>
  <si>
    <t>合計</t>
  </si>
  <si>
    <r>
      <t>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目</t>
    </r>
  </si>
  <si>
    <t>學分</t>
  </si>
  <si>
    <t>共同必修科目</t>
  </si>
  <si>
    <t>碩士畢業論文(一)</t>
  </si>
  <si>
    <t>機電整合技術</t>
  </si>
  <si>
    <t>碩士畢業論文(二)</t>
  </si>
  <si>
    <t>必修合計</t>
  </si>
  <si>
    <t>選修</t>
  </si>
  <si>
    <t>圖控理論設計</t>
  </si>
  <si>
    <t>產品檢測研究</t>
  </si>
  <si>
    <t>大數據分析</t>
  </si>
  <si>
    <t>智慧型控制</t>
  </si>
  <si>
    <t>創意產品設計</t>
  </si>
  <si>
    <t>專利與智財實務</t>
  </si>
  <si>
    <t>感測技術與整合應用</t>
  </si>
  <si>
    <t>機器人學</t>
  </si>
  <si>
    <t>專業選修至少</t>
  </si>
  <si>
    <t>以上合計至少</t>
  </si>
  <si>
    <r>
      <t xml:space="preserve">  </t>
    </r>
    <r>
      <rPr>
        <b/>
        <sz val="11"/>
        <rFont val="標楷體"/>
        <family val="4"/>
      </rPr>
      <t>建國科技大學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日間部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一○九學年度春季入學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產業碩士專班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電機工程系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開課表</t>
    </r>
    <r>
      <rPr>
        <b/>
        <sz val="11"/>
        <rFont val="Times New Roman"/>
        <family val="1"/>
      </rPr>
      <t xml:space="preserve"> 109M02</t>
    </r>
  </si>
  <si>
    <r>
      <t>2020</t>
    </r>
    <r>
      <rPr>
        <sz val="10"/>
        <rFont val="標楷體"/>
        <family val="4"/>
      </rPr>
      <t>春</t>
    </r>
  </si>
  <si>
    <r>
      <t>2020</t>
    </r>
    <r>
      <rPr>
        <sz val="10"/>
        <rFont val="標楷體"/>
        <family val="4"/>
      </rPr>
      <t>暑</t>
    </r>
  </si>
  <si>
    <r>
      <t>2020</t>
    </r>
    <r>
      <rPr>
        <sz val="10"/>
        <rFont val="標楷體"/>
        <family val="4"/>
      </rPr>
      <t>秋</t>
    </r>
  </si>
  <si>
    <r>
      <t>2021</t>
    </r>
    <r>
      <rPr>
        <sz val="10"/>
        <rFont val="標楷體"/>
        <family val="4"/>
      </rPr>
      <t>春</t>
    </r>
  </si>
  <si>
    <r>
      <t>書報討論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</si>
  <si>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PLC</t>
    </r>
    <r>
      <rPr>
        <sz val="10"/>
        <rFont val="標楷體"/>
        <family val="4"/>
      </rPr>
      <t>控制系統</t>
    </r>
  </si>
  <si>
    <t>電機產業實務
  ( 二)</t>
  </si>
  <si>
    <t xml:space="preserve">電機產業實務
    (一) </t>
  </si>
  <si>
    <t xml:space="preserve">電機產業實務
    (三)  </t>
  </si>
  <si>
    <t>電機產業實務
   (四)</t>
  </si>
  <si>
    <t xml:space="preserve">電機產業實務
    (五) </t>
  </si>
  <si>
    <t>電機產業實務
 (六)</t>
  </si>
  <si>
    <t xml:space="preserve">電機產業實務
    (七)  </t>
  </si>
  <si>
    <t>電機產業實務
(八)</t>
  </si>
  <si>
    <r>
      <t xml:space="preserve">  </t>
    </r>
    <r>
      <rPr>
        <b/>
        <sz val="14"/>
        <color indexed="8"/>
        <rFont val="新細明體"/>
        <family val="1"/>
      </rPr>
      <t>建國科技大學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新細明體"/>
        <family val="1"/>
      </rPr>
      <t>日間部</t>
    </r>
    <r>
      <rPr>
        <b/>
        <sz val="14"/>
        <color indexed="8"/>
        <rFont val="Times New Roman"/>
        <family val="1"/>
      </rPr>
      <t>110</t>
    </r>
    <r>
      <rPr>
        <b/>
        <sz val="14"/>
        <color indexed="8"/>
        <rFont val="新細明體"/>
        <family val="1"/>
      </rPr>
      <t>學年度入學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新細明體"/>
        <family val="1"/>
      </rPr>
      <t>研究所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新細明體"/>
        <family val="1"/>
      </rPr>
      <t>電機工程系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新細明體"/>
        <family val="1"/>
      </rPr>
      <t>開課表</t>
    </r>
    <r>
      <rPr>
        <b/>
        <sz val="14"/>
        <color indexed="8"/>
        <rFont val="Times New Roman"/>
        <family val="1"/>
      </rPr>
      <t xml:space="preserve"> 110O02</t>
    </r>
  </si>
  <si>
    <t>備註</t>
  </si>
  <si>
    <t>計算機程式</t>
  </si>
  <si>
    <t xml:space="preserve"> </t>
  </si>
  <si>
    <t>工程學院
共同必修</t>
  </si>
  <si>
    <t>工業配線實務
 (二)</t>
  </si>
  <si>
    <t xml:space="preserve">工業配線實務
(一 ) </t>
  </si>
  <si>
    <t>電機機械實務
(二)</t>
  </si>
  <si>
    <t xml:space="preserve">電機機械實務
(一) </t>
  </si>
  <si>
    <t>電路學實務
  (二)</t>
  </si>
  <si>
    <t xml:space="preserve">電路學實務
(一) </t>
  </si>
  <si>
    <t xml:space="preserve">專題製作
(一)  </t>
  </si>
  <si>
    <t>專題製作
  (二)</t>
  </si>
  <si>
    <t>邏輯設計實務
  (二)</t>
  </si>
  <si>
    <t xml:space="preserve">邏輯設計實務
(一) </t>
  </si>
  <si>
    <t>校定課程</t>
  </si>
  <si>
    <t>嵌入式系統概論</t>
  </si>
  <si>
    <t>綠色能源系統實務</t>
  </si>
  <si>
    <t>PLC設計與實習(一)(二)</t>
  </si>
  <si>
    <t>嵌入式系統程式設計</t>
  </si>
  <si>
    <t>全民國防教育軍事訓練
（二）(選修)</t>
  </si>
  <si>
    <r>
      <t>1.</t>
    </r>
    <r>
      <rPr>
        <sz val="10"/>
        <rFont val="標楷體"/>
        <family val="4"/>
      </rPr>
      <t>畢業生必修</t>
    </r>
    <r>
      <rPr>
        <sz val="10"/>
        <rFont val="Times New Roman"/>
        <family val="1"/>
      </rPr>
      <t>14</t>
    </r>
    <r>
      <rPr>
        <sz val="10"/>
        <rFont val="標楷體"/>
        <family val="4"/>
      </rPr>
      <t>學分</t>
    </r>
    <r>
      <rPr>
        <sz val="10"/>
        <rFont val="Times New Roman"/>
        <family val="1"/>
      </rPr>
      <t xml:space="preserve"> 
2.</t>
    </r>
    <r>
      <rPr>
        <sz val="10"/>
        <rFont val="標楷體"/>
        <family val="4"/>
      </rPr>
      <t>畢業生至少修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 xml:space="preserve">學分
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本課表經</t>
    </r>
    <r>
      <rPr>
        <sz val="10"/>
        <rFont val="Times New Roman"/>
        <family val="1"/>
      </rPr>
      <t>109/10/08</t>
    </r>
    <r>
      <rPr>
        <sz val="10"/>
        <rFont val="標楷體"/>
        <family val="4"/>
      </rPr>
      <t>系課程與教學委員會會議修訂通過</t>
    </r>
    <r>
      <rPr>
        <sz val="10"/>
        <rFont val="Times New Roman"/>
        <family val="1"/>
      </rPr>
      <t>:109/10/15</t>
    </r>
    <r>
      <rPr>
        <sz val="10"/>
        <rFont val="標楷體"/>
        <family val="4"/>
      </rPr>
      <t>院課程與教學委員會會議修訂通過</t>
    </r>
    <r>
      <rPr>
        <sz val="10"/>
        <rFont val="Times New Roman"/>
        <family val="1"/>
      </rPr>
      <t>:109/10/23</t>
    </r>
    <r>
      <rPr>
        <sz val="10"/>
        <rFont val="標楷體"/>
        <family val="4"/>
      </rPr>
      <t>校課程委員會會議修訂通過</t>
    </r>
    <r>
      <rPr>
        <sz val="10"/>
        <rFont val="Times New Roman"/>
        <family val="1"/>
      </rPr>
      <t>:109/12/09</t>
    </r>
    <r>
      <rPr>
        <sz val="10"/>
        <rFont val="標楷體"/>
        <family val="4"/>
      </rPr>
      <t xml:space="preserve">教務會議通過。
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最高取得學歷為專科以下者，則入學後須補修大學部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學分，且另以大學部學分費收取之。</t>
    </r>
  </si>
  <si>
    <r>
      <t xml:space="preserve">1.畢業生必修10學分 </t>
    </r>
    <r>
      <rPr>
        <sz val="8"/>
        <color indexed="8"/>
        <rFont val="新細明體"/>
        <family val="1"/>
      </rPr>
      <t>。
2.畢業生至少修34學分 。
3.以專科學歷或同等學力資格入學者、必需補修本系大學部相關專業課程選修12學分,且另以大學部學分費收取之。
4.本課表經109/10/08系課程與教學委員會會議修訂通過:109/10/15院課程與教學委員會會議修訂通過:109/10/23校課程委員會會議修訂通過:109/12/09教務會議通過。</t>
    </r>
  </si>
  <si>
    <t>畢業生至少修128學分，其中共同必修50學分(通識課程28學分及專業基礎課程22學分)，專業必修42學分，本系專業選修36學分。</t>
  </si>
  <si>
    <t xml:space="preserve"> 一年級至三年級每學期至少修習9學分，至多修習27學分。四年級每學期至少修習9學分，至多修習36學分。</t>
  </si>
  <si>
    <t>博雅一~博雅四可不必依序選修，但需修完博雅一~博雅四方可畢業。</t>
  </si>
  <si>
    <t>根據建國科技大學 108 學年度第1 學期 第1 次教務會議中案由六之決議，自109 學年度起，變更日間部1 年級必修課程「全民國防教育軍事訓練(一)」(0 學分/2 學時)為選修課程』。</t>
  </si>
  <si>
    <t>【工程學院共同必修：計算機程式(2學分/3學時):職場安全與衛生(2學分/2學時):職場倫理(2學分/2學時)】。</t>
  </si>
  <si>
    <t>建國科技大學  進修部  110學年度入學  四年制  電機工程系  開課表  110802</t>
  </si>
  <si>
    <t>因應多元發展與學生學習意願同意外系(工程學院相關系所)專業選修上限9學分。</t>
  </si>
  <si>
    <t>本課表經109/10/08系課程與教學委員會會議修訂通過:109/10/15院課程與教學委員會會議修訂通過:109/10/23校課程委員會會議修訂通過:109/12/09教務會議通過。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</si>
</sst>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0.00_ "/>
    <numFmt numFmtId="179" formatCode="_-* #,##0.00_-;\-* #,##0.00_-;_-* &quot;-&quot;??_-;_-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b/>
      <sz val="14"/>
      <color indexed="8"/>
      <name val="Times New Roman"/>
      <family val="1"/>
    </font>
    <font>
      <b/>
      <sz val="14"/>
      <color indexed="8"/>
      <name val="新細明體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b/>
      <sz val="12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8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color indexed="9"/>
      <name val="新細明體"/>
      <family val="1"/>
    </font>
    <font>
      <sz val="12"/>
      <color indexed="8"/>
      <name val="PMingLiu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6"/>
      <color indexed="8"/>
      <name val="新細明體"/>
      <family val="1"/>
    </font>
    <font>
      <sz val="5"/>
      <color indexed="8"/>
      <name val="新細明體"/>
      <family val="1"/>
    </font>
    <font>
      <strike/>
      <sz val="6"/>
      <color indexed="8"/>
      <name val="新細明體"/>
      <family val="1"/>
    </font>
    <font>
      <sz val="4"/>
      <color indexed="8"/>
      <name val="新細明體"/>
      <family val="1"/>
    </font>
    <font>
      <sz val="7"/>
      <color indexed="8"/>
      <name val="Times New Roman"/>
      <family val="1"/>
    </font>
    <font>
      <sz val="6"/>
      <color indexed="8"/>
      <name val="微軟正黑體"/>
      <family val="2"/>
    </font>
    <font>
      <sz val="14"/>
      <color indexed="8"/>
      <name val="Times New Roman"/>
      <family val="1"/>
    </font>
    <font>
      <sz val="7"/>
      <color indexed="8"/>
      <name val="新細明體"/>
      <family val="1"/>
    </font>
    <font>
      <b/>
      <sz val="7"/>
      <color indexed="8"/>
      <name val="新細明體"/>
      <family val="1"/>
    </font>
    <font>
      <b/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細明體"/>
      <family val="3"/>
    </font>
    <font>
      <b/>
      <sz val="8"/>
      <color indexed="8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000000"/>
      <name val="PMingLiu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color theme="1"/>
      <name val="新細明體"/>
      <family val="1"/>
    </font>
    <font>
      <sz val="5"/>
      <color theme="1"/>
      <name val="新細明體"/>
      <family val="1"/>
    </font>
    <font>
      <strike/>
      <sz val="6"/>
      <color theme="1"/>
      <name val="新細明體"/>
      <family val="1"/>
    </font>
    <font>
      <sz val="4"/>
      <color theme="1"/>
      <name val="新細明體"/>
      <family val="1"/>
    </font>
    <font>
      <sz val="8"/>
      <color theme="1"/>
      <name val="Times New Roman"/>
      <family val="1"/>
    </font>
    <font>
      <sz val="8"/>
      <color theme="1"/>
      <name val="新細明體"/>
      <family val="1"/>
    </font>
    <font>
      <sz val="7"/>
      <color theme="1"/>
      <name val="Times New Roman"/>
      <family val="1"/>
    </font>
    <font>
      <sz val="6"/>
      <color theme="1"/>
      <name val="微軟正黑體"/>
      <family val="2"/>
    </font>
    <font>
      <sz val="8"/>
      <color theme="1"/>
      <name val="Calibri"/>
      <family val="1"/>
    </font>
    <font>
      <b/>
      <sz val="8"/>
      <color theme="1"/>
      <name val="新細明體"/>
      <family val="1"/>
    </font>
    <font>
      <sz val="12"/>
      <color theme="1"/>
      <name val="新細明體"/>
      <family val="1"/>
    </font>
    <font>
      <sz val="6"/>
      <color theme="1"/>
      <name val="Times New Roman"/>
      <family val="1"/>
    </font>
    <font>
      <sz val="8"/>
      <color theme="1"/>
      <name val="細明體"/>
      <family val="3"/>
    </font>
    <font>
      <sz val="7"/>
      <color theme="1"/>
      <name val="新細明體"/>
      <family val="1"/>
    </font>
    <font>
      <b/>
      <sz val="7"/>
      <color theme="1"/>
      <name val="新細明體"/>
      <family val="1"/>
    </font>
    <font>
      <b/>
      <sz val="7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 style="thin"/>
      <bottom style="double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0" borderId="0">
      <alignment vertical="center"/>
      <protection/>
    </xf>
    <xf numFmtId="0" fontId="53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20" borderId="0" applyNumberFormat="0" applyBorder="0" applyAlignment="0" applyProtection="0"/>
    <xf numFmtId="9" fontId="1" fillId="0" borderId="0" applyFont="0" applyFill="0" applyBorder="0" applyAlignment="0" applyProtection="0"/>
    <xf numFmtId="0" fontId="5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1" fillId="22" borderId="4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2" applyNumberFormat="0" applyAlignment="0" applyProtection="0"/>
    <xf numFmtId="0" fontId="67" fillId="21" borderId="8" applyNumberFormat="0" applyAlignment="0" applyProtection="0"/>
    <xf numFmtId="0" fontId="68" fillId="30" borderId="9" applyNumberFormat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271">
    <xf numFmtId="0" fontId="0" fillId="0" borderId="0" xfId="0" applyFont="1" applyAlignment="1">
      <alignment vertical="center"/>
    </xf>
    <xf numFmtId="0" fontId="71" fillId="32" borderId="0" xfId="34" applyFont="1" applyFill="1" applyAlignment="1">
      <alignment horizontal="center" vertical="center"/>
      <protection/>
    </xf>
    <xf numFmtId="0" fontId="71" fillId="32" borderId="0" xfId="34" applyFont="1" applyFill="1" applyAlignment="1">
      <alignment horizontal="center"/>
      <protection/>
    </xf>
    <xf numFmtId="0" fontId="72" fillId="32" borderId="10" xfId="34" applyFont="1" applyFill="1" applyBorder="1" applyAlignment="1">
      <alignment horizontal="center" vertical="center"/>
      <protection/>
    </xf>
    <xf numFmtId="0" fontId="72" fillId="32" borderId="10" xfId="33" applyFont="1" applyFill="1" applyBorder="1" applyAlignment="1">
      <alignment horizontal="center" vertical="center" wrapText="1"/>
      <protection/>
    </xf>
    <xf numFmtId="0" fontId="71" fillId="32" borderId="10" xfId="33" applyFont="1" applyFill="1" applyBorder="1" applyAlignment="1">
      <alignment horizontal="center" vertical="center" wrapText="1"/>
      <protection/>
    </xf>
    <xf numFmtId="0" fontId="71" fillId="33" borderId="10" xfId="34" applyFont="1" applyFill="1" applyBorder="1" applyAlignment="1">
      <alignment horizontal="center" vertical="center" wrapText="1"/>
      <protection/>
    </xf>
    <xf numFmtId="0" fontId="71" fillId="33" borderId="10" xfId="34" applyFont="1" applyFill="1" applyBorder="1" applyAlignment="1">
      <alignment horizontal="center" vertical="center"/>
      <protection/>
    </xf>
    <xf numFmtId="0" fontId="72" fillId="32" borderId="10" xfId="34" applyFont="1" applyFill="1" applyBorder="1" applyAlignment="1">
      <alignment horizontal="center" vertical="center" wrapText="1"/>
      <protection/>
    </xf>
    <xf numFmtId="0" fontId="71" fillId="32" borderId="0" xfId="34" applyFont="1" applyFill="1" applyBorder="1" applyAlignment="1">
      <alignment horizontal="center" vertical="center"/>
      <protection/>
    </xf>
    <xf numFmtId="0" fontId="71" fillId="34" borderId="10" xfId="34" applyFont="1" applyFill="1" applyBorder="1" applyAlignment="1">
      <alignment horizontal="center" vertical="center"/>
      <protection/>
    </xf>
    <xf numFmtId="0" fontId="73" fillId="32" borderId="10" xfId="34" applyFont="1" applyFill="1" applyBorder="1" applyAlignment="1">
      <alignment horizontal="center" vertical="center" wrapText="1"/>
      <protection/>
    </xf>
    <xf numFmtId="0" fontId="71" fillId="32" borderId="10" xfId="34" applyFont="1" applyFill="1" applyBorder="1" applyAlignment="1">
      <alignment horizontal="center" vertical="center" shrinkToFit="1"/>
      <protection/>
    </xf>
    <xf numFmtId="0" fontId="74" fillId="32" borderId="10" xfId="34" applyFont="1" applyFill="1" applyBorder="1" applyAlignment="1">
      <alignment horizontal="center" vertical="center" wrapText="1" shrinkToFit="1"/>
      <protection/>
    </xf>
    <xf numFmtId="0" fontId="75" fillId="32" borderId="0" xfId="35" applyFont="1" applyFill="1" applyAlignment="1">
      <alignment vertical="center"/>
      <protection/>
    </xf>
    <xf numFmtId="0" fontId="76" fillId="32" borderId="10" xfId="35" applyFont="1" applyFill="1" applyBorder="1" applyAlignment="1">
      <alignment horizontal="center" vertical="center" wrapText="1"/>
      <protection/>
    </xf>
    <xf numFmtId="0" fontId="76" fillId="32" borderId="11" xfId="35" applyFont="1" applyFill="1" applyBorder="1" applyAlignment="1">
      <alignment horizontal="center" vertical="center" wrapText="1"/>
      <protection/>
    </xf>
    <xf numFmtId="0" fontId="76" fillId="32" borderId="12" xfId="35" applyFont="1" applyFill="1" applyBorder="1" applyAlignment="1">
      <alignment horizontal="center" vertical="center" wrapText="1"/>
      <protection/>
    </xf>
    <xf numFmtId="0" fontId="75" fillId="32" borderId="10" xfId="35" applyFont="1" applyFill="1" applyBorder="1" applyAlignment="1">
      <alignment horizontal="center" vertical="center" wrapText="1"/>
      <protection/>
    </xf>
    <xf numFmtId="0" fontId="76" fillId="32" borderId="10" xfId="35" applyFont="1" applyFill="1" applyBorder="1" applyAlignment="1">
      <alignment vertical="center"/>
      <protection/>
    </xf>
    <xf numFmtId="0" fontId="75" fillId="32" borderId="13" xfId="35" applyFont="1" applyFill="1" applyBorder="1" applyAlignment="1">
      <alignment horizontal="center" vertical="center" wrapText="1"/>
      <protection/>
    </xf>
    <xf numFmtId="0" fontId="75" fillId="32" borderId="14" xfId="35" applyFont="1" applyFill="1" applyBorder="1" applyAlignment="1">
      <alignment horizontal="center" vertical="center" wrapText="1"/>
      <protection/>
    </xf>
    <xf numFmtId="0" fontId="75" fillId="32" borderId="10" xfId="35" applyFont="1" applyFill="1" applyBorder="1" applyAlignment="1">
      <alignment vertical="center"/>
      <protection/>
    </xf>
    <xf numFmtId="0" fontId="75" fillId="32" borderId="15" xfId="35" applyFont="1" applyFill="1" applyBorder="1" applyAlignment="1">
      <alignment horizontal="center" vertical="center" wrapText="1"/>
      <protection/>
    </xf>
    <xf numFmtId="0" fontId="75" fillId="32" borderId="16" xfId="35" applyFont="1" applyFill="1" applyBorder="1" applyAlignment="1">
      <alignment horizontal="center" vertical="center" wrapText="1"/>
      <protection/>
    </xf>
    <xf numFmtId="0" fontId="75" fillId="32" borderId="17" xfId="35" applyFont="1" applyFill="1" applyBorder="1" applyAlignment="1">
      <alignment horizontal="center" vertical="center" wrapText="1"/>
      <protection/>
    </xf>
    <xf numFmtId="0" fontId="76" fillId="32" borderId="18" xfId="35" applyFont="1" applyFill="1" applyBorder="1" applyAlignment="1">
      <alignment vertical="center"/>
      <protection/>
    </xf>
    <xf numFmtId="0" fontId="75" fillId="32" borderId="19" xfId="35" applyFont="1" applyFill="1" applyBorder="1" applyAlignment="1">
      <alignment horizontal="center" vertical="center" wrapText="1"/>
      <protection/>
    </xf>
    <xf numFmtId="0" fontId="75" fillId="32" borderId="19" xfId="35" applyFont="1" applyFill="1" applyBorder="1" applyAlignment="1">
      <alignment horizontal="justify" vertical="center" wrapText="1"/>
      <protection/>
    </xf>
    <xf numFmtId="0" fontId="75" fillId="32" borderId="20" xfId="35" applyFont="1" applyFill="1" applyBorder="1" applyAlignment="1">
      <alignment horizontal="center" vertical="center" wrapText="1"/>
      <protection/>
    </xf>
    <xf numFmtId="0" fontId="75" fillId="32" borderId="21" xfId="35" applyFont="1" applyFill="1" applyBorder="1" applyAlignment="1">
      <alignment horizontal="center" vertical="center" wrapText="1"/>
      <protection/>
    </xf>
    <xf numFmtId="0" fontId="75" fillId="32" borderId="22" xfId="35" applyFont="1" applyFill="1" applyBorder="1" applyAlignment="1">
      <alignment horizontal="center" vertical="center" wrapText="1"/>
      <protection/>
    </xf>
    <xf numFmtId="0" fontId="76" fillId="32" borderId="22" xfId="35" applyFont="1" applyFill="1" applyBorder="1" applyAlignment="1">
      <alignment horizontal="justify" vertical="center" wrapText="1"/>
      <protection/>
    </xf>
    <xf numFmtId="0" fontId="75" fillId="32" borderId="23" xfId="35" applyFont="1" applyFill="1" applyBorder="1" applyAlignment="1">
      <alignment horizontal="center" vertical="center" wrapText="1"/>
      <protection/>
    </xf>
    <xf numFmtId="0" fontId="75" fillId="32" borderId="24" xfId="35" applyFont="1" applyFill="1" applyBorder="1" applyAlignment="1">
      <alignment horizontal="center" vertical="center" wrapText="1"/>
      <protection/>
    </xf>
    <xf numFmtId="0" fontId="75" fillId="32" borderId="25" xfId="35" applyFont="1" applyFill="1" applyBorder="1" applyAlignment="1">
      <alignment horizontal="center" vertical="center" wrapText="1"/>
      <protection/>
    </xf>
    <xf numFmtId="0" fontId="75" fillId="32" borderId="26" xfId="35" applyFont="1" applyFill="1" applyBorder="1" applyAlignment="1">
      <alignment horizontal="center" vertical="center" wrapText="1"/>
      <protection/>
    </xf>
    <xf numFmtId="0" fontId="75" fillId="32" borderId="27" xfId="35" applyFont="1" applyFill="1" applyBorder="1" applyAlignment="1">
      <alignment horizontal="center" vertical="center" wrapText="1"/>
      <protection/>
    </xf>
    <xf numFmtId="0" fontId="76" fillId="32" borderId="27" xfId="35" applyFont="1" applyFill="1" applyBorder="1" applyAlignment="1">
      <alignment horizontal="left" vertical="center" wrapText="1"/>
      <protection/>
    </xf>
    <xf numFmtId="0" fontId="75" fillId="32" borderId="28" xfId="35" applyFont="1" applyFill="1" applyBorder="1" applyAlignment="1">
      <alignment horizontal="center" vertical="center" wrapText="1"/>
      <protection/>
    </xf>
    <xf numFmtId="0" fontId="75" fillId="32" borderId="29" xfId="35" applyFont="1" applyFill="1" applyBorder="1" applyAlignment="1">
      <alignment horizontal="center" vertical="center" wrapText="1"/>
      <protection/>
    </xf>
    <xf numFmtId="0" fontId="75" fillId="32" borderId="30" xfId="35" applyFont="1" applyFill="1" applyBorder="1" applyAlignment="1">
      <alignment horizontal="center" vertical="center" wrapText="1"/>
      <protection/>
    </xf>
    <xf numFmtId="0" fontId="76" fillId="32" borderId="17" xfId="35" applyFont="1" applyFill="1" applyBorder="1" applyAlignment="1">
      <alignment horizontal="left" vertical="center" wrapText="1"/>
      <protection/>
    </xf>
    <xf numFmtId="0" fontId="75" fillId="32" borderId="31" xfId="35" applyFont="1" applyFill="1" applyBorder="1" applyAlignment="1">
      <alignment horizontal="center" vertical="center" wrapText="1"/>
      <protection/>
    </xf>
    <xf numFmtId="0" fontId="76" fillId="32" borderId="10" xfId="35" applyFont="1" applyFill="1" applyBorder="1" applyAlignment="1">
      <alignment horizontal="left" vertical="center" wrapText="1"/>
      <protection/>
    </xf>
    <xf numFmtId="0" fontId="75" fillId="32" borderId="30" xfId="35" applyFont="1" applyFill="1" applyBorder="1" applyAlignment="1">
      <alignment vertical="center"/>
      <protection/>
    </xf>
    <xf numFmtId="0" fontId="76" fillId="32" borderId="30" xfId="35" applyFont="1" applyFill="1" applyBorder="1" applyAlignment="1">
      <alignment vertical="center" wrapText="1"/>
      <protection/>
    </xf>
    <xf numFmtId="0" fontId="75" fillId="32" borderId="32" xfId="35" applyFont="1" applyFill="1" applyBorder="1" applyAlignment="1">
      <alignment vertical="center" wrapText="1"/>
      <protection/>
    </xf>
    <xf numFmtId="0" fontId="76" fillId="32" borderId="10" xfId="35" applyFont="1" applyFill="1" applyBorder="1" applyAlignment="1">
      <alignment vertical="center" wrapText="1"/>
      <protection/>
    </xf>
    <xf numFmtId="0" fontId="76" fillId="32" borderId="19" xfId="35" applyFont="1" applyFill="1" applyBorder="1">
      <alignment vertical="center"/>
      <protection/>
    </xf>
    <xf numFmtId="0" fontId="75" fillId="32" borderId="33" xfId="35" applyFont="1" applyFill="1" applyBorder="1" applyAlignment="1">
      <alignment horizontal="center" vertical="center" wrapText="1"/>
      <protection/>
    </xf>
    <xf numFmtId="0" fontId="75" fillId="32" borderId="34" xfId="35" applyFont="1" applyFill="1" applyBorder="1" applyAlignment="1">
      <alignment horizontal="center" vertical="center" wrapText="1"/>
      <protection/>
    </xf>
    <xf numFmtId="0" fontId="77" fillId="32" borderId="33" xfId="35" applyFont="1" applyFill="1" applyBorder="1" applyAlignment="1">
      <alignment horizontal="center" vertical="center" wrapText="1"/>
      <protection/>
    </xf>
    <xf numFmtId="0" fontId="75" fillId="32" borderId="35" xfId="35" applyFont="1" applyFill="1" applyBorder="1" applyAlignment="1">
      <alignment horizontal="center" vertical="center" wrapText="1"/>
      <protection/>
    </xf>
    <xf numFmtId="0" fontId="75" fillId="32" borderId="36" xfId="35" applyFont="1" applyFill="1" applyBorder="1" applyAlignment="1">
      <alignment horizontal="center" vertical="center" wrapText="1"/>
      <protection/>
    </xf>
    <xf numFmtId="0" fontId="75" fillId="32" borderId="0" xfId="35" applyFont="1" applyFill="1">
      <alignment vertical="center"/>
      <protection/>
    </xf>
    <xf numFmtId="0" fontId="12" fillId="32" borderId="0" xfId="36" applyFont="1" applyFill="1">
      <alignment/>
      <protection/>
    </xf>
    <xf numFmtId="0" fontId="14" fillId="32" borderId="19" xfId="37" applyFont="1" applyFill="1" applyBorder="1" applyAlignment="1">
      <alignment horizontal="center" vertical="center" shrinkToFit="1"/>
      <protection/>
    </xf>
    <xf numFmtId="0" fontId="14" fillId="32" borderId="13" xfId="36" applyFont="1" applyFill="1" applyBorder="1" applyAlignment="1">
      <alignment horizontal="center" vertical="center" wrapText="1"/>
      <protection/>
    </xf>
    <xf numFmtId="0" fontId="14" fillId="32" borderId="14" xfId="36" applyFont="1" applyFill="1" applyBorder="1" applyAlignment="1">
      <alignment horizontal="center" vertical="center" wrapText="1"/>
      <protection/>
    </xf>
    <xf numFmtId="0" fontId="14" fillId="32" borderId="27" xfId="36" applyFont="1" applyFill="1" applyBorder="1" applyAlignment="1">
      <alignment shrinkToFit="1"/>
      <protection/>
    </xf>
    <xf numFmtId="0" fontId="14" fillId="32" borderId="30" xfId="36" applyFont="1" applyFill="1" applyBorder="1" applyAlignment="1">
      <alignment shrinkToFit="1"/>
      <protection/>
    </xf>
    <xf numFmtId="0" fontId="13" fillId="32" borderId="31" xfId="36" applyFont="1" applyFill="1" applyBorder="1" applyAlignment="1">
      <alignment shrinkToFit="1"/>
      <protection/>
    </xf>
    <xf numFmtId="0" fontId="13" fillId="32" borderId="10" xfId="36" applyFont="1" applyFill="1" applyBorder="1">
      <alignment/>
      <protection/>
    </xf>
    <xf numFmtId="0" fontId="14" fillId="32" borderId="10" xfId="36" applyFont="1" applyFill="1" applyBorder="1" applyAlignment="1">
      <alignment shrinkToFit="1"/>
      <protection/>
    </xf>
    <xf numFmtId="0" fontId="13" fillId="32" borderId="10" xfId="36" applyFont="1" applyFill="1" applyBorder="1" applyAlignment="1">
      <alignment shrinkToFit="1"/>
      <protection/>
    </xf>
    <xf numFmtId="0" fontId="13" fillId="32" borderId="30" xfId="36" applyFont="1" applyFill="1" applyBorder="1" applyAlignment="1">
      <alignment shrinkToFit="1"/>
      <protection/>
    </xf>
    <xf numFmtId="0" fontId="14" fillId="32" borderId="37" xfId="37" applyFont="1" applyFill="1" applyBorder="1" applyAlignment="1">
      <alignment horizontal="center" vertical="center" wrapText="1" shrinkToFit="1" readingOrder="1"/>
      <protection/>
    </xf>
    <xf numFmtId="0" fontId="13" fillId="32" borderId="38" xfId="37" applyFont="1" applyFill="1" applyBorder="1" applyAlignment="1">
      <alignment horizontal="center" vertical="center" wrapText="1" shrinkToFit="1" readingOrder="1"/>
      <protection/>
    </xf>
    <xf numFmtId="0" fontId="13" fillId="32" borderId="38" xfId="36" applyFont="1" applyFill="1" applyBorder="1" applyAlignment="1">
      <alignment shrinkToFit="1"/>
      <protection/>
    </xf>
    <xf numFmtId="0" fontId="12" fillId="32" borderId="0" xfId="36" applyFont="1" applyFill="1" applyAlignment="1">
      <alignment shrinkToFit="1"/>
      <protection/>
    </xf>
    <xf numFmtId="0" fontId="13" fillId="32" borderId="19" xfId="36" applyFont="1" applyFill="1" applyBorder="1" applyAlignment="1">
      <alignment shrinkToFit="1"/>
      <protection/>
    </xf>
    <xf numFmtId="0" fontId="14" fillId="32" borderId="37" xfId="36" applyFont="1" applyFill="1" applyBorder="1" applyAlignment="1">
      <alignment horizontal="center" vertical="center" shrinkToFit="1"/>
      <protection/>
    </xf>
    <xf numFmtId="0" fontId="13" fillId="32" borderId="38" xfId="36" applyFont="1" applyFill="1" applyBorder="1" applyAlignment="1">
      <alignment horizontal="center" vertical="center" shrinkToFit="1"/>
      <protection/>
    </xf>
    <xf numFmtId="0" fontId="13" fillId="32" borderId="38" xfId="36" applyFont="1" applyFill="1" applyBorder="1" applyAlignment="1">
      <alignment horizontal="right" vertical="center" wrapText="1"/>
      <protection/>
    </xf>
    <xf numFmtId="0" fontId="12" fillId="32" borderId="0" xfId="36" applyFont="1" applyFill="1" applyAlignment="1">
      <alignment horizontal="center" vertical="center" wrapText="1" shrinkToFit="1" readingOrder="1"/>
      <protection/>
    </xf>
    <xf numFmtId="0" fontId="13" fillId="32" borderId="10" xfId="36" applyFont="1" applyFill="1" applyBorder="1" applyAlignment="1">
      <alignment horizontal="left" shrinkToFit="1"/>
      <protection/>
    </xf>
    <xf numFmtId="0" fontId="16" fillId="32" borderId="19" xfId="36" applyFont="1" applyFill="1" applyBorder="1" applyAlignment="1">
      <alignment shrinkToFit="1"/>
      <protection/>
    </xf>
    <xf numFmtId="0" fontId="16" fillId="32" borderId="30" xfId="36" applyFont="1" applyFill="1" applyBorder="1" applyAlignment="1">
      <alignment shrinkToFit="1"/>
      <protection/>
    </xf>
    <xf numFmtId="0" fontId="14" fillId="32" borderId="37" xfId="36" applyFont="1" applyFill="1" applyBorder="1" applyAlignment="1">
      <alignment horizontal="center" vertical="center"/>
      <protection/>
    </xf>
    <xf numFmtId="0" fontId="13" fillId="32" borderId="38" xfId="36" applyFont="1" applyFill="1" applyBorder="1" applyAlignment="1">
      <alignment horizontal="center" vertical="center"/>
      <protection/>
    </xf>
    <xf numFmtId="0" fontId="13" fillId="32" borderId="38" xfId="36" applyFont="1" applyFill="1" applyBorder="1" applyAlignment="1">
      <alignment horizontal="center" vertical="center" wrapText="1"/>
      <protection/>
    </xf>
    <xf numFmtId="0" fontId="13" fillId="32" borderId="27" xfId="36" applyFont="1" applyFill="1" applyBorder="1" applyAlignment="1">
      <alignment horizontal="center"/>
      <protection/>
    </xf>
    <xf numFmtId="0" fontId="13" fillId="32" borderId="39" xfId="36" applyFont="1" applyFill="1" applyBorder="1" applyAlignment="1">
      <alignment horizontal="center"/>
      <protection/>
    </xf>
    <xf numFmtId="0" fontId="13" fillId="32" borderId="10" xfId="36" applyFont="1" applyFill="1" applyBorder="1" applyAlignment="1">
      <alignment horizontal="center"/>
      <protection/>
    </xf>
    <xf numFmtId="0" fontId="13" fillId="32" borderId="30" xfId="36" applyFont="1" applyFill="1" applyBorder="1" applyAlignment="1">
      <alignment horizontal="center" shrinkToFit="1"/>
      <protection/>
    </xf>
    <xf numFmtId="0" fontId="13" fillId="32" borderId="30" xfId="36" applyFont="1" applyFill="1" applyBorder="1" applyAlignment="1">
      <alignment horizontal="center"/>
      <protection/>
    </xf>
    <xf numFmtId="0" fontId="13" fillId="32" borderId="40" xfId="36" applyFont="1" applyFill="1" applyBorder="1" applyAlignment="1">
      <alignment horizontal="center"/>
      <protection/>
    </xf>
    <xf numFmtId="0" fontId="13" fillId="32" borderId="38" xfId="36" applyFont="1" applyFill="1" applyBorder="1" applyAlignment="1">
      <alignment horizontal="center" shrinkToFit="1"/>
      <protection/>
    </xf>
    <xf numFmtId="0" fontId="13" fillId="32" borderId="38" xfId="36" applyFont="1" applyFill="1" applyBorder="1" applyAlignment="1">
      <alignment horizontal="center"/>
      <protection/>
    </xf>
    <xf numFmtId="0" fontId="13" fillId="32" borderId="41" xfId="36" applyFont="1" applyFill="1" applyBorder="1" applyAlignment="1">
      <alignment horizontal="center"/>
      <protection/>
    </xf>
    <xf numFmtId="0" fontId="13" fillId="32" borderId="27" xfId="36" applyFont="1" applyFill="1" applyBorder="1" applyAlignment="1">
      <alignment horizontal="center" shrinkToFit="1"/>
      <protection/>
    </xf>
    <xf numFmtId="0" fontId="13" fillId="32" borderId="10" xfId="37" applyFont="1" applyFill="1" applyBorder="1" applyAlignment="1">
      <alignment horizontal="center" vertical="center" wrapText="1"/>
      <protection/>
    </xf>
    <xf numFmtId="0" fontId="13" fillId="32" borderId="10" xfId="36" applyFont="1" applyFill="1" applyBorder="1" applyAlignment="1">
      <alignment horizontal="center" shrinkToFit="1"/>
      <protection/>
    </xf>
    <xf numFmtId="0" fontId="13" fillId="32" borderId="12" xfId="36" applyFont="1" applyFill="1" applyBorder="1" applyAlignment="1">
      <alignment horizontal="center"/>
      <protection/>
    </xf>
    <xf numFmtId="0" fontId="12" fillId="32" borderId="10" xfId="36" applyFont="1" applyFill="1" applyBorder="1" applyAlignment="1">
      <alignment horizontal="center" shrinkToFit="1"/>
      <protection/>
    </xf>
    <xf numFmtId="0" fontId="12" fillId="32" borderId="0" xfId="36" applyFont="1" applyFill="1" applyAlignment="1">
      <alignment horizontal="center" shrinkToFit="1"/>
      <protection/>
    </xf>
    <xf numFmtId="0" fontId="13" fillId="32" borderId="19" xfId="36" applyFont="1" applyFill="1" applyBorder="1" applyAlignment="1">
      <alignment horizontal="center" shrinkToFit="1"/>
      <protection/>
    </xf>
    <xf numFmtId="0" fontId="13" fillId="32" borderId="19" xfId="36" applyFont="1" applyFill="1" applyBorder="1" applyAlignment="1">
      <alignment horizontal="center"/>
      <protection/>
    </xf>
    <xf numFmtId="0" fontId="13" fillId="32" borderId="14" xfId="36" applyFont="1" applyFill="1" applyBorder="1" applyAlignment="1">
      <alignment horizontal="center"/>
      <protection/>
    </xf>
    <xf numFmtId="0" fontId="13" fillId="32" borderId="41" xfId="36" applyFont="1" applyFill="1" applyBorder="1" applyAlignment="1">
      <alignment horizontal="center" vertical="center" wrapText="1"/>
      <protection/>
    </xf>
    <xf numFmtId="0" fontId="12" fillId="32" borderId="0" xfId="36" applyFont="1" applyFill="1" applyAlignment="1">
      <alignment horizontal="center"/>
      <protection/>
    </xf>
    <xf numFmtId="0" fontId="13" fillId="32" borderId="31" xfId="36" applyFont="1" applyFill="1" applyBorder="1" applyAlignment="1">
      <alignment horizontal="center" shrinkToFit="1"/>
      <protection/>
    </xf>
    <xf numFmtId="0" fontId="13" fillId="32" borderId="31" xfId="36" applyFont="1" applyFill="1" applyBorder="1" applyAlignment="1">
      <alignment horizontal="center"/>
      <protection/>
    </xf>
    <xf numFmtId="0" fontId="15" fillId="32" borderId="10" xfId="36" applyFont="1" applyFill="1" applyBorder="1" applyAlignment="1">
      <alignment horizontal="center" vertical="center" wrapText="1"/>
      <protection/>
    </xf>
    <xf numFmtId="0" fontId="13" fillId="32" borderId="10" xfId="36" applyFont="1" applyFill="1" applyBorder="1" applyAlignment="1">
      <alignment horizontal="center" vertical="center" wrapText="1"/>
      <protection/>
    </xf>
    <xf numFmtId="0" fontId="17" fillId="32" borderId="19" xfId="36" applyFont="1" applyFill="1" applyBorder="1" applyAlignment="1">
      <alignment horizontal="center" vertical="center" wrapText="1"/>
      <protection/>
    </xf>
    <xf numFmtId="0" fontId="17" fillId="32" borderId="19" xfId="36" applyFont="1" applyFill="1" applyBorder="1" applyAlignment="1">
      <alignment horizontal="center" shrinkToFit="1"/>
      <protection/>
    </xf>
    <xf numFmtId="0" fontId="17" fillId="32" borderId="10" xfId="36" applyFont="1" applyFill="1" applyBorder="1" applyAlignment="1">
      <alignment horizontal="center"/>
      <protection/>
    </xf>
    <xf numFmtId="0" fontId="17" fillId="32" borderId="30" xfId="36" applyFont="1" applyFill="1" applyBorder="1" applyAlignment="1">
      <alignment horizontal="center" vertical="center" wrapText="1"/>
      <protection/>
    </xf>
    <xf numFmtId="0" fontId="17" fillId="32" borderId="30" xfId="36" applyFont="1" applyFill="1" applyBorder="1" applyAlignment="1">
      <alignment horizontal="center" shrinkToFit="1"/>
      <protection/>
    </xf>
    <xf numFmtId="0" fontId="18" fillId="32" borderId="10" xfId="36" applyFont="1" applyFill="1" applyBorder="1" applyAlignment="1">
      <alignment horizontal="center" vertical="center" wrapText="1"/>
      <protection/>
    </xf>
    <xf numFmtId="0" fontId="75" fillId="32" borderId="42" xfId="35" applyFont="1" applyFill="1" applyBorder="1" applyAlignment="1">
      <alignment horizontal="center" vertical="center" wrapText="1"/>
      <protection/>
    </xf>
    <xf numFmtId="0" fontId="75" fillId="32" borderId="43" xfId="35" applyFont="1" applyFill="1" applyBorder="1" applyAlignment="1">
      <alignment horizontal="center" vertical="center" wrapText="1"/>
      <protection/>
    </xf>
    <xf numFmtId="0" fontId="77" fillId="32" borderId="42" xfId="35" applyFont="1" applyFill="1" applyBorder="1" applyAlignment="1">
      <alignment horizontal="center" vertical="center" wrapText="1"/>
      <protection/>
    </xf>
    <xf numFmtId="0" fontId="75" fillId="32" borderId="44" xfId="35" applyFont="1" applyFill="1" applyBorder="1" applyAlignment="1">
      <alignment horizontal="center" vertical="center" wrapText="1"/>
      <protection/>
    </xf>
    <xf numFmtId="0" fontId="75" fillId="32" borderId="45" xfId="35" applyFont="1" applyFill="1" applyBorder="1" applyAlignment="1">
      <alignment horizontal="center" vertical="center" wrapText="1"/>
      <protection/>
    </xf>
    <xf numFmtId="0" fontId="78" fillId="32" borderId="10" xfId="0" applyFont="1" applyFill="1" applyBorder="1" applyAlignment="1">
      <alignment horizontal="center" vertical="center" wrapText="1"/>
    </xf>
    <xf numFmtId="0" fontId="78" fillId="32" borderId="10" xfId="0" applyFont="1" applyFill="1" applyBorder="1" applyAlignment="1">
      <alignment vertical="center"/>
    </xf>
    <xf numFmtId="0" fontId="71" fillId="32" borderId="10" xfId="34" applyFont="1" applyFill="1" applyBorder="1" applyAlignment="1">
      <alignment horizontal="center" vertical="center"/>
      <protection/>
    </xf>
    <xf numFmtId="0" fontId="71" fillId="32" borderId="10" xfId="34" applyFont="1" applyFill="1" applyBorder="1" applyAlignment="1">
      <alignment horizontal="center"/>
      <protection/>
    </xf>
    <xf numFmtId="0" fontId="71" fillId="32" borderId="10" xfId="34" applyFont="1" applyFill="1" applyBorder="1" applyAlignment="1">
      <alignment horizontal="center" vertical="center" wrapText="1"/>
      <protection/>
    </xf>
    <xf numFmtId="0" fontId="72" fillId="32" borderId="10" xfId="34" applyFont="1" applyFill="1" applyBorder="1" applyAlignment="1">
      <alignment horizontal="center" vertical="center" wrapText="1" shrinkToFit="1"/>
      <protection/>
    </xf>
    <xf numFmtId="0" fontId="71" fillId="32" borderId="10" xfId="34" applyFont="1" applyFill="1" applyBorder="1" applyAlignment="1">
      <alignment horizontal="center" vertical="center"/>
      <protection/>
    </xf>
    <xf numFmtId="0" fontId="14" fillId="32" borderId="46" xfId="36" applyFont="1" applyFill="1" applyBorder="1" applyAlignment="1">
      <alignment horizontal="center" vertical="center" wrapText="1" shrinkToFit="1" readingOrder="1"/>
      <protection/>
    </xf>
    <xf numFmtId="0" fontId="13" fillId="32" borderId="47" xfId="36" applyFont="1" applyFill="1" applyBorder="1" applyAlignment="1">
      <alignment horizontal="center" vertical="center" wrapText="1" shrinkToFit="1" readingOrder="1"/>
      <protection/>
    </xf>
    <xf numFmtId="0" fontId="13" fillId="32" borderId="48" xfId="36" applyFont="1" applyFill="1" applyBorder="1" applyAlignment="1">
      <alignment horizontal="center" vertical="center" wrapText="1" shrinkToFit="1" readingOrder="1"/>
      <protection/>
    </xf>
    <xf numFmtId="0" fontId="13" fillId="32" borderId="49" xfId="36" applyFont="1" applyFill="1" applyBorder="1" applyAlignment="1">
      <alignment horizontal="center" vertical="center" wrapText="1" shrinkToFit="1" readingOrder="1"/>
      <protection/>
    </xf>
    <xf numFmtId="0" fontId="14" fillId="32" borderId="50" xfId="36" applyFont="1" applyFill="1" applyBorder="1" applyAlignment="1">
      <alignment horizontal="center" vertical="center" wrapText="1"/>
      <protection/>
    </xf>
    <xf numFmtId="0" fontId="13" fillId="32" borderId="51" xfId="36" applyFont="1" applyFill="1" applyBorder="1" applyAlignment="1">
      <alignment horizontal="center" vertical="center" wrapText="1"/>
      <protection/>
    </xf>
    <xf numFmtId="0" fontId="13" fillId="32" borderId="52" xfId="36" applyFont="1" applyFill="1" applyBorder="1" applyAlignment="1">
      <alignment horizontal="center" vertical="center" wrapText="1"/>
      <protection/>
    </xf>
    <xf numFmtId="0" fontId="13" fillId="32" borderId="53" xfId="36" applyFont="1" applyFill="1" applyBorder="1" applyAlignment="1">
      <alignment horizontal="left" vertical="center" wrapText="1"/>
      <protection/>
    </xf>
    <xf numFmtId="0" fontId="13" fillId="32" borderId="54" xfId="36" applyFont="1" applyFill="1" applyBorder="1" applyAlignment="1">
      <alignment horizontal="left" vertical="center" wrapText="1"/>
      <protection/>
    </xf>
    <xf numFmtId="0" fontId="13" fillId="32" borderId="55" xfId="36" applyFont="1" applyFill="1" applyBorder="1" applyAlignment="1">
      <alignment horizontal="left" vertical="center" wrapText="1"/>
      <protection/>
    </xf>
    <xf numFmtId="0" fontId="13" fillId="32" borderId="18" xfId="36" applyFont="1" applyFill="1" applyBorder="1" applyAlignment="1">
      <alignment horizontal="left" vertical="center" wrapText="1"/>
      <protection/>
    </xf>
    <xf numFmtId="0" fontId="13" fillId="32" borderId="0" xfId="36" applyFont="1" applyFill="1" applyBorder="1" applyAlignment="1">
      <alignment horizontal="left" vertical="center" wrapText="1"/>
      <protection/>
    </xf>
    <xf numFmtId="0" fontId="13" fillId="32" borderId="56" xfId="36" applyFont="1" applyFill="1" applyBorder="1" applyAlignment="1">
      <alignment horizontal="left" vertical="center" wrapText="1"/>
      <protection/>
    </xf>
    <xf numFmtId="0" fontId="13" fillId="32" borderId="57" xfId="36" applyFont="1" applyFill="1" applyBorder="1" applyAlignment="1">
      <alignment horizontal="left" vertical="center" wrapText="1"/>
      <protection/>
    </xf>
    <xf numFmtId="0" fontId="13" fillId="32" borderId="58" xfId="36" applyFont="1" applyFill="1" applyBorder="1" applyAlignment="1">
      <alignment horizontal="left" vertical="center" wrapText="1"/>
      <protection/>
    </xf>
    <xf numFmtId="0" fontId="13" fillId="32" borderId="59" xfId="36" applyFont="1" applyFill="1" applyBorder="1" applyAlignment="1">
      <alignment horizontal="left" vertical="center" wrapText="1"/>
      <protection/>
    </xf>
    <xf numFmtId="0" fontId="14" fillId="32" borderId="10" xfId="37" applyFont="1" applyFill="1" applyBorder="1" applyAlignment="1">
      <alignment horizontal="center" vertical="center" shrinkToFit="1"/>
      <protection/>
    </xf>
    <xf numFmtId="0" fontId="13" fillId="32" borderId="10" xfId="37" applyFont="1" applyFill="1" applyBorder="1" applyAlignment="1">
      <alignment horizontal="center" vertical="center" shrinkToFit="1"/>
      <protection/>
    </xf>
    <xf numFmtId="0" fontId="13" fillId="32" borderId="60" xfId="37" applyFont="1" applyFill="1" applyBorder="1" applyAlignment="1">
      <alignment horizontal="center" vertical="center" shrinkToFit="1"/>
      <protection/>
    </xf>
    <xf numFmtId="0" fontId="13" fillId="32" borderId="11" xfId="37" applyFont="1" applyFill="1" applyBorder="1" applyAlignment="1">
      <alignment horizontal="center" vertical="center" shrinkToFit="1"/>
      <protection/>
    </xf>
    <xf numFmtId="0" fontId="14" fillId="32" borderId="46" xfId="37" applyFont="1" applyFill="1" applyBorder="1" applyAlignment="1">
      <alignment horizontal="center" vertical="center" wrapText="1" shrinkToFit="1" readingOrder="1"/>
      <protection/>
    </xf>
    <xf numFmtId="0" fontId="14" fillId="32" borderId="51" xfId="37" applyFont="1" applyFill="1" applyBorder="1" applyAlignment="1">
      <alignment horizontal="center" vertical="center" wrapText="1" shrinkToFit="1" readingOrder="1"/>
      <protection/>
    </xf>
    <xf numFmtId="0" fontId="13" fillId="32" borderId="49" xfId="37" applyFont="1" applyFill="1" applyBorder="1" applyAlignment="1">
      <alignment horizontal="center" vertical="center" wrapText="1" shrinkToFit="1" readingOrder="1"/>
      <protection/>
    </xf>
    <xf numFmtId="0" fontId="9" fillId="32" borderId="61" xfId="37" applyFont="1" applyFill="1" applyBorder="1" applyAlignment="1">
      <alignment horizontal="center" vertical="center" wrapText="1"/>
      <protection/>
    </xf>
    <xf numFmtId="0" fontId="11" fillId="32" borderId="62" xfId="37" applyFont="1" applyFill="1" applyBorder="1" applyAlignment="1">
      <alignment horizontal="center" vertical="center" wrapText="1"/>
      <protection/>
    </xf>
    <xf numFmtId="0" fontId="11" fillId="32" borderId="63" xfId="37" applyFont="1" applyFill="1" applyBorder="1" applyAlignment="1">
      <alignment horizontal="center" vertical="center" wrapText="1"/>
      <protection/>
    </xf>
    <xf numFmtId="0" fontId="13" fillId="32" borderId="27" xfId="36" applyFont="1" applyFill="1" applyBorder="1" applyAlignment="1">
      <alignment horizontal="center" vertical="center" wrapText="1" shrinkToFit="1" readingOrder="1"/>
      <protection/>
    </xf>
    <xf numFmtId="0" fontId="13" fillId="32" borderId="10" xfId="36" applyFont="1" applyFill="1" applyBorder="1" applyAlignment="1">
      <alignment horizontal="center" vertical="center" wrapText="1" shrinkToFit="1" readingOrder="1"/>
      <protection/>
    </xf>
    <xf numFmtId="0" fontId="13" fillId="32" borderId="19" xfId="36" applyFont="1" applyFill="1" applyBorder="1" applyAlignment="1">
      <alignment horizontal="center" vertical="center" wrapText="1" shrinkToFit="1" readingOrder="1"/>
      <protection/>
    </xf>
    <xf numFmtId="0" fontId="14" fillId="32" borderId="27" xfId="36" applyFont="1" applyFill="1" applyBorder="1" applyAlignment="1">
      <alignment horizontal="center" shrinkToFit="1"/>
      <protection/>
    </xf>
    <xf numFmtId="0" fontId="13" fillId="32" borderId="27" xfId="36" applyFont="1" applyFill="1" applyBorder="1" applyAlignment="1">
      <alignment horizontal="center" shrinkToFit="1"/>
      <protection/>
    </xf>
    <xf numFmtId="0" fontId="14" fillId="32" borderId="27" xfId="37" applyFont="1" applyFill="1" applyBorder="1" applyAlignment="1">
      <alignment horizontal="center" vertical="center" shrinkToFit="1"/>
      <protection/>
    </xf>
    <xf numFmtId="0" fontId="13" fillId="32" borderId="27" xfId="37" applyFont="1" applyFill="1" applyBorder="1" applyAlignment="1">
      <alignment horizontal="center" vertical="center" shrinkToFit="1"/>
      <protection/>
    </xf>
    <xf numFmtId="43" fontId="14" fillId="32" borderId="53" xfId="40" applyFont="1" applyFill="1" applyBorder="1" applyAlignment="1">
      <alignment horizontal="center" vertical="center" wrapText="1"/>
    </xf>
    <xf numFmtId="43" fontId="13" fillId="32" borderId="55" xfId="40" applyFont="1" applyFill="1" applyBorder="1" applyAlignment="1">
      <alignment horizontal="center" vertical="center" wrapText="1"/>
    </xf>
    <xf numFmtId="43" fontId="13" fillId="32" borderId="18" xfId="40" applyFont="1" applyFill="1" applyBorder="1" applyAlignment="1">
      <alignment horizontal="center" vertical="center" wrapText="1"/>
    </xf>
    <xf numFmtId="43" fontId="13" fillId="32" borderId="56" xfId="40" applyFont="1" applyFill="1" applyBorder="1" applyAlignment="1">
      <alignment horizontal="center" vertical="center" wrapText="1"/>
    </xf>
    <xf numFmtId="43" fontId="13" fillId="32" borderId="64" xfId="40" applyFont="1" applyFill="1" applyBorder="1" applyAlignment="1">
      <alignment horizontal="center" vertical="center" wrapText="1"/>
    </xf>
    <xf numFmtId="43" fontId="13" fillId="32" borderId="65" xfId="40" applyFont="1" applyFill="1" applyBorder="1" applyAlignment="1">
      <alignment horizontal="center" vertical="center" wrapText="1"/>
    </xf>
    <xf numFmtId="0" fontId="14" fillId="32" borderId="19" xfId="36" applyFont="1" applyFill="1" applyBorder="1" applyAlignment="1">
      <alignment horizontal="center" vertical="center" shrinkToFit="1"/>
      <protection/>
    </xf>
    <xf numFmtId="0" fontId="13" fillId="32" borderId="31" xfId="36" applyFont="1" applyFill="1" applyBorder="1" applyAlignment="1">
      <alignment horizontal="center" vertical="center" shrinkToFit="1"/>
      <protection/>
    </xf>
    <xf numFmtId="0" fontId="13" fillId="32" borderId="19" xfId="37" applyFont="1" applyFill="1" applyBorder="1" applyAlignment="1">
      <alignment horizontal="center" vertical="center" shrinkToFit="1"/>
      <protection/>
    </xf>
    <xf numFmtId="0" fontId="76" fillId="32" borderId="66" xfId="35" applyFont="1" applyFill="1" applyBorder="1" applyAlignment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79" fillId="32" borderId="68" xfId="35" applyFont="1" applyFill="1" applyBorder="1" applyAlignment="1">
      <alignment horizontal="left" vertical="center" wrapText="1" shrinkToFit="1"/>
      <protection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76" fillId="32" borderId="71" xfId="35" applyFont="1" applyFill="1" applyBorder="1" applyAlignment="1">
      <alignment horizontal="center" vertical="center" shrinkToFit="1"/>
      <protection/>
    </xf>
    <xf numFmtId="0" fontId="76" fillId="32" borderId="72" xfId="35" applyFont="1" applyFill="1" applyBorder="1" applyAlignment="1">
      <alignment horizontal="center" vertical="center" shrinkToFit="1"/>
      <protection/>
    </xf>
    <xf numFmtId="0" fontId="76" fillId="32" borderId="35" xfId="35" applyFont="1" applyFill="1" applyBorder="1" applyAlignment="1">
      <alignment horizontal="center" vertical="center" shrinkToFit="1"/>
      <protection/>
    </xf>
    <xf numFmtId="0" fontId="76" fillId="32" borderId="73" xfId="35" applyFont="1" applyFill="1" applyBorder="1" applyAlignment="1">
      <alignment horizontal="center" vertical="center"/>
      <protection/>
    </xf>
    <xf numFmtId="0" fontId="76" fillId="32" borderId="74" xfId="35" applyFont="1" applyFill="1" applyBorder="1" applyAlignment="1">
      <alignment horizontal="center" vertical="center"/>
      <protection/>
    </xf>
    <xf numFmtId="0" fontId="76" fillId="32" borderId="44" xfId="35" applyFont="1" applyFill="1" applyBorder="1" applyAlignment="1">
      <alignment horizontal="center" vertical="center"/>
      <protection/>
    </xf>
    <xf numFmtId="0" fontId="80" fillId="32" borderId="28" xfId="35" applyFont="1" applyFill="1" applyBorder="1" applyAlignment="1">
      <alignment horizontal="center" vertical="center" textRotation="255" wrapText="1"/>
      <protection/>
    </xf>
    <xf numFmtId="0" fontId="80" fillId="32" borderId="31" xfId="35" applyFont="1" applyFill="1" applyBorder="1" applyAlignment="1">
      <alignment horizontal="center" vertical="center" textRotation="255" wrapText="1"/>
      <protection/>
    </xf>
    <xf numFmtId="0" fontId="80" fillId="32" borderId="75" xfId="35" applyFont="1" applyFill="1" applyBorder="1" applyAlignment="1">
      <alignment horizontal="center" vertical="center" textRotation="255" wrapText="1"/>
      <protection/>
    </xf>
    <xf numFmtId="0" fontId="76" fillId="32" borderId="76" xfId="35" applyFont="1" applyFill="1" applyBorder="1" applyAlignment="1">
      <alignment vertical="center"/>
      <protection/>
    </xf>
    <xf numFmtId="0" fontId="75" fillId="32" borderId="20" xfId="35" applyFont="1" applyFill="1" applyBorder="1" applyAlignment="1">
      <alignment vertical="center"/>
      <protection/>
    </xf>
    <xf numFmtId="0" fontId="76" fillId="32" borderId="10" xfId="35" applyFont="1" applyFill="1" applyBorder="1" applyAlignment="1">
      <alignment horizontal="left" vertical="center" wrapText="1"/>
      <protection/>
    </xf>
    <xf numFmtId="0" fontId="75" fillId="32" borderId="10" xfId="35" applyFont="1" applyFill="1" applyBorder="1" applyAlignment="1">
      <alignment horizontal="left" vertical="center" wrapText="1"/>
      <protection/>
    </xf>
    <xf numFmtId="0" fontId="76" fillId="32" borderId="17" xfId="35" applyFont="1" applyFill="1" applyBorder="1" applyAlignment="1">
      <alignment horizontal="left" vertical="center" wrapText="1"/>
      <protection/>
    </xf>
    <xf numFmtId="0" fontId="75" fillId="32" borderId="17" xfId="35" applyFont="1" applyFill="1" applyBorder="1" applyAlignment="1">
      <alignment horizontal="left" vertical="center" wrapText="1"/>
      <protection/>
    </xf>
    <xf numFmtId="0" fontId="76" fillId="32" borderId="60" xfId="35" applyFont="1" applyFill="1" applyBorder="1" applyAlignment="1">
      <alignment horizontal="left" vertical="center" wrapText="1"/>
      <protection/>
    </xf>
    <xf numFmtId="0" fontId="81" fillId="32" borderId="11" xfId="35" applyFont="1" applyFill="1" applyBorder="1" applyAlignment="1">
      <alignment horizontal="left" vertical="center" wrapText="1"/>
      <protection/>
    </xf>
    <xf numFmtId="0" fontId="76" fillId="32" borderId="11" xfId="35" applyFont="1" applyFill="1" applyBorder="1" applyAlignment="1">
      <alignment horizontal="left" vertical="center" wrapText="1"/>
      <protection/>
    </xf>
    <xf numFmtId="0" fontId="75" fillId="32" borderId="77" xfId="35" applyFont="1" applyFill="1" applyBorder="1" applyAlignment="1">
      <alignment horizontal="center" vertical="center"/>
      <protection/>
    </xf>
    <xf numFmtId="0" fontId="75" fillId="32" borderId="32" xfId="35" applyFont="1" applyFill="1" applyBorder="1" applyAlignment="1">
      <alignment horizontal="center" vertical="center"/>
      <protection/>
    </xf>
    <xf numFmtId="0" fontId="71" fillId="32" borderId="10" xfId="35" applyFont="1" applyFill="1" applyBorder="1" applyAlignment="1">
      <alignment horizontal="left" vertical="center" wrapText="1"/>
      <protection/>
    </xf>
    <xf numFmtId="0" fontId="82" fillId="32" borderId="10" xfId="35" applyFont="1" applyFill="1" applyBorder="1" applyAlignment="1">
      <alignment horizontal="left" vertical="center" wrapText="1"/>
      <protection/>
    </xf>
    <xf numFmtId="0" fontId="83" fillId="32" borderId="10" xfId="35" applyFont="1" applyFill="1" applyBorder="1" applyAlignment="1">
      <alignment horizontal="left" vertical="center" wrapText="1"/>
      <protection/>
    </xf>
    <xf numFmtId="0" fontId="76" fillId="32" borderId="78" xfId="35" applyFont="1" applyFill="1" applyBorder="1" applyAlignment="1">
      <alignment horizontal="center" vertical="center" textRotation="255" wrapText="1"/>
      <protection/>
    </xf>
    <xf numFmtId="0" fontId="75" fillId="32" borderId="79" xfId="35" applyFont="1" applyFill="1" applyBorder="1" applyAlignment="1">
      <alignment vertical="center" wrapText="1"/>
      <protection/>
    </xf>
    <xf numFmtId="0" fontId="75" fillId="32" borderId="80" xfId="35" applyFont="1" applyFill="1" applyBorder="1" applyAlignment="1">
      <alignment vertical="center" wrapText="1"/>
      <protection/>
    </xf>
    <xf numFmtId="0" fontId="76" fillId="32" borderId="50" xfId="35" applyFont="1" applyFill="1" applyBorder="1" applyAlignment="1">
      <alignment horizontal="center" vertical="center" textRotation="255" wrapText="1"/>
      <protection/>
    </xf>
    <xf numFmtId="0" fontId="76" fillId="32" borderId="51" xfId="35" applyFont="1" applyFill="1" applyBorder="1" applyAlignment="1">
      <alignment horizontal="center" vertical="center" textRotation="255" wrapText="1"/>
      <protection/>
    </xf>
    <xf numFmtId="0" fontId="75" fillId="32" borderId="51" xfId="35" applyFont="1" applyFill="1" applyBorder="1" applyAlignment="1">
      <alignment horizontal="center" vertical="center" textRotation="255" wrapText="1"/>
      <protection/>
    </xf>
    <xf numFmtId="0" fontId="76" fillId="32" borderId="68" xfId="35" applyFont="1" applyFill="1" applyBorder="1" applyAlignment="1">
      <alignment horizontal="justify" vertical="center" wrapText="1"/>
      <protection/>
    </xf>
    <xf numFmtId="0" fontId="75" fillId="32" borderId="67" xfId="35" applyFont="1" applyFill="1" applyBorder="1" applyAlignment="1">
      <alignment horizontal="justify" vertical="center" wrapText="1"/>
      <protection/>
    </xf>
    <xf numFmtId="0" fontId="76" fillId="32" borderId="77" xfId="35" applyFont="1" applyFill="1" applyBorder="1" applyAlignment="1">
      <alignment horizontal="justify" vertical="center" wrapText="1"/>
      <protection/>
    </xf>
    <xf numFmtId="0" fontId="75" fillId="32" borderId="32" xfId="35" applyFont="1" applyFill="1" applyBorder="1" applyAlignment="1">
      <alignment horizontal="justify" vertical="center" wrapText="1"/>
      <protection/>
    </xf>
    <xf numFmtId="0" fontId="81" fillId="32" borderId="31" xfId="35" applyFont="1" applyFill="1" applyBorder="1" applyAlignment="1">
      <alignment horizontal="center" vertical="center" textRotation="255" wrapText="1"/>
      <protection/>
    </xf>
    <xf numFmtId="0" fontId="81" fillId="32" borderId="75" xfId="35" applyFont="1" applyFill="1" applyBorder="1" applyAlignment="1">
      <alignment horizontal="center" vertical="center" textRotation="255" wrapText="1"/>
      <protection/>
    </xf>
    <xf numFmtId="0" fontId="84" fillId="32" borderId="17" xfId="35" applyFont="1" applyFill="1" applyBorder="1" applyAlignment="1">
      <alignment horizontal="left" vertical="center" wrapText="1"/>
      <protection/>
    </xf>
    <xf numFmtId="0" fontId="77" fillId="32" borderId="17" xfId="35" applyFont="1" applyFill="1" applyBorder="1" applyAlignment="1">
      <alignment horizontal="left" vertical="center" wrapText="1"/>
      <protection/>
    </xf>
    <xf numFmtId="0" fontId="84" fillId="32" borderId="10" xfId="35" applyFont="1" applyFill="1" applyBorder="1" applyAlignment="1">
      <alignment horizontal="left" vertical="center" wrapText="1"/>
      <protection/>
    </xf>
    <xf numFmtId="0" fontId="77" fillId="32" borderId="10" xfId="35" applyFont="1" applyFill="1" applyBorder="1" applyAlignment="1">
      <alignment horizontal="left" vertical="center" wrapText="1"/>
      <protection/>
    </xf>
    <xf numFmtId="0" fontId="76" fillId="32" borderId="10" xfId="35" applyFont="1" applyFill="1" applyBorder="1" applyAlignment="1">
      <alignment horizontal="center" vertical="center" wrapText="1"/>
      <protection/>
    </xf>
    <xf numFmtId="0" fontId="75" fillId="32" borderId="10" xfId="35" applyFont="1" applyFill="1" applyBorder="1" applyAlignment="1">
      <alignment horizontal="center" vertical="center" wrapText="1"/>
      <protection/>
    </xf>
    <xf numFmtId="0" fontId="85" fillId="32" borderId="81" xfId="35" applyFont="1" applyFill="1" applyBorder="1" applyAlignment="1">
      <alignment horizontal="center" vertical="center" textRotation="255" wrapText="1"/>
      <protection/>
    </xf>
    <xf numFmtId="0" fontId="86" fillId="32" borderId="13" xfId="35" applyFont="1" applyFill="1" applyBorder="1" applyAlignment="1">
      <alignment horizontal="center" vertical="center" textRotation="255" wrapText="1"/>
      <protection/>
    </xf>
    <xf numFmtId="0" fontId="86" fillId="32" borderId="82" xfId="35" applyFont="1" applyFill="1" applyBorder="1" applyAlignment="1">
      <alignment horizontal="center" vertical="center" textRotation="255" wrapText="1"/>
      <protection/>
    </xf>
    <xf numFmtId="0" fontId="86" fillId="32" borderId="15" xfId="35" applyFont="1" applyFill="1" applyBorder="1" applyAlignment="1">
      <alignment horizontal="center" vertical="center" textRotation="255" wrapText="1"/>
      <protection/>
    </xf>
    <xf numFmtId="0" fontId="86" fillId="32" borderId="83" xfId="35" applyFont="1" applyFill="1" applyBorder="1" applyAlignment="1">
      <alignment horizontal="center" vertical="center" textRotation="255" wrapText="1"/>
      <protection/>
    </xf>
    <xf numFmtId="0" fontId="86" fillId="32" borderId="84" xfId="35" applyFont="1" applyFill="1" applyBorder="1" applyAlignment="1">
      <alignment horizontal="center" vertical="center" textRotation="255" wrapText="1"/>
      <protection/>
    </xf>
    <xf numFmtId="0" fontId="76" fillId="32" borderId="60" xfId="35" applyFont="1" applyFill="1" applyBorder="1" applyAlignment="1">
      <alignment horizontal="justify" vertical="center" wrapText="1"/>
      <protection/>
    </xf>
    <xf numFmtId="0" fontId="75" fillId="32" borderId="11" xfId="35" applyFont="1" applyFill="1" applyBorder="1" applyAlignment="1">
      <alignment horizontal="justify" vertical="center" wrapText="1"/>
      <protection/>
    </xf>
    <xf numFmtId="0" fontId="76" fillId="32" borderId="64" xfId="35" applyFont="1" applyFill="1" applyBorder="1" applyAlignment="1">
      <alignment horizontal="justify" vertical="center" wrapText="1"/>
      <protection/>
    </xf>
    <xf numFmtId="0" fontId="75" fillId="32" borderId="20" xfId="35" applyFont="1" applyFill="1" applyBorder="1" applyAlignment="1">
      <alignment horizontal="justify" vertical="center" wrapText="1"/>
      <protection/>
    </xf>
    <xf numFmtId="0" fontId="76" fillId="32" borderId="11" xfId="35" applyFont="1" applyFill="1" applyBorder="1" applyAlignment="1">
      <alignment horizontal="justify" vertical="center" wrapText="1"/>
      <protection/>
    </xf>
    <xf numFmtId="0" fontId="76" fillId="32" borderId="85" xfId="35" applyFont="1" applyFill="1" applyBorder="1" applyAlignment="1">
      <alignment horizontal="justify" vertical="center" wrapText="1"/>
      <protection/>
    </xf>
    <xf numFmtId="0" fontId="75" fillId="32" borderId="23" xfId="35" applyFont="1" applyFill="1" applyBorder="1" applyAlignment="1">
      <alignment horizontal="justify" vertical="center" wrapText="1"/>
      <protection/>
    </xf>
    <xf numFmtId="0" fontId="87" fillId="32" borderId="0" xfId="35" applyFont="1" applyFill="1" applyBorder="1" applyAlignment="1">
      <alignment horizontal="center" vertical="center" wrapText="1"/>
      <protection/>
    </xf>
    <xf numFmtId="0" fontId="88" fillId="32" borderId="0" xfId="35" applyFont="1" applyFill="1" applyBorder="1" applyAlignment="1">
      <alignment horizontal="center" vertical="center" wrapText="1"/>
      <protection/>
    </xf>
    <xf numFmtId="0" fontId="88" fillId="32" borderId="0" xfId="35" applyFont="1" applyFill="1" applyAlignment="1">
      <alignment horizontal="center" vertical="center" wrapText="1"/>
      <protection/>
    </xf>
    <xf numFmtId="0" fontId="88" fillId="32" borderId="58" xfId="35" applyFont="1" applyFill="1" applyBorder="1" applyAlignment="1">
      <alignment horizontal="center" vertical="center" wrapText="1"/>
      <protection/>
    </xf>
    <xf numFmtId="0" fontId="77" fillId="32" borderId="46" xfId="35" applyFont="1" applyFill="1" applyBorder="1" applyAlignment="1">
      <alignment horizontal="center" vertical="center" wrapText="1"/>
      <protection/>
    </xf>
    <xf numFmtId="0" fontId="77" fillId="32" borderId="27" xfId="35" applyFont="1" applyFill="1" applyBorder="1" applyAlignment="1">
      <alignment horizontal="center" vertical="center" wrapText="1"/>
      <protection/>
    </xf>
    <xf numFmtId="0" fontId="77" fillId="32" borderId="47" xfId="35" applyFont="1" applyFill="1" applyBorder="1" applyAlignment="1">
      <alignment horizontal="center" vertical="center" wrapText="1"/>
      <protection/>
    </xf>
    <xf numFmtId="0" fontId="77" fillId="32" borderId="10" xfId="35" applyFont="1" applyFill="1" applyBorder="1" applyAlignment="1">
      <alignment horizontal="center" vertical="center" wrapText="1"/>
      <protection/>
    </xf>
    <xf numFmtId="0" fontId="76" fillId="32" borderId="27" xfId="35" applyFont="1" applyFill="1" applyBorder="1" applyAlignment="1">
      <alignment horizontal="center" vertical="center" wrapText="1"/>
      <protection/>
    </xf>
    <xf numFmtId="0" fontId="75" fillId="32" borderId="27" xfId="35" applyFont="1" applyFill="1" applyBorder="1" applyAlignment="1">
      <alignment horizontal="center" vertical="center" wrapText="1"/>
      <protection/>
    </xf>
    <xf numFmtId="43" fontId="76" fillId="32" borderId="54" xfId="39" applyFont="1" applyFill="1" applyBorder="1" applyAlignment="1">
      <alignment horizontal="center" vertical="center" wrapText="1"/>
    </xf>
    <xf numFmtId="43" fontId="75" fillId="32" borderId="55" xfId="39" applyFont="1" applyFill="1" applyBorder="1" applyAlignment="1">
      <alignment horizontal="center" vertical="center" wrapText="1"/>
    </xf>
    <xf numFmtId="0" fontId="75" fillId="32" borderId="76" xfId="35" applyFont="1" applyFill="1" applyBorder="1" applyAlignment="1">
      <alignment vertical="center"/>
      <protection/>
    </xf>
    <xf numFmtId="0" fontId="75" fillId="32" borderId="65" xfId="35" applyFont="1" applyFill="1" applyBorder="1" applyAlignment="1">
      <alignment vertical="center"/>
      <protection/>
    </xf>
    <xf numFmtId="0" fontId="71" fillId="32" borderId="60" xfId="34" applyFont="1" applyFill="1" applyBorder="1" applyAlignment="1">
      <alignment horizontal="left" vertical="center" wrapText="1"/>
      <protection/>
    </xf>
    <xf numFmtId="0" fontId="71" fillId="32" borderId="86" xfId="34" applyFont="1" applyFill="1" applyBorder="1" applyAlignment="1">
      <alignment horizontal="left" vertical="center" wrapText="1"/>
      <protection/>
    </xf>
    <xf numFmtId="0" fontId="71" fillId="32" borderId="11" xfId="34" applyFont="1" applyFill="1" applyBorder="1" applyAlignment="1">
      <alignment horizontal="left" vertical="center" wrapText="1"/>
      <protection/>
    </xf>
    <xf numFmtId="0" fontId="71" fillId="33" borderId="60" xfId="34" applyFont="1" applyFill="1" applyBorder="1" applyAlignment="1">
      <alignment horizontal="center" vertical="center" wrapText="1"/>
      <protection/>
    </xf>
    <xf numFmtId="0" fontId="71" fillId="33" borderId="11" xfId="34" applyFont="1" applyFill="1" applyBorder="1" applyAlignment="1">
      <alignment horizontal="center" vertical="center" wrapText="1"/>
      <protection/>
    </xf>
    <xf numFmtId="0" fontId="71" fillId="32" borderId="19" xfId="34" applyFont="1" applyFill="1" applyBorder="1" applyAlignment="1">
      <alignment horizontal="center" vertical="center" wrapText="1"/>
      <protection/>
    </xf>
    <xf numFmtId="0" fontId="71" fillId="32" borderId="31" xfId="34" applyFont="1" applyFill="1" applyBorder="1" applyAlignment="1">
      <alignment horizontal="center" vertical="center" wrapText="1"/>
      <protection/>
    </xf>
    <xf numFmtId="0" fontId="71" fillId="32" borderId="17" xfId="34" applyFont="1" applyFill="1" applyBorder="1" applyAlignment="1">
      <alignment horizontal="center" vertical="center" wrapText="1"/>
      <protection/>
    </xf>
    <xf numFmtId="0" fontId="71" fillId="32" borderId="10" xfId="34" applyFont="1" applyFill="1" applyBorder="1" applyAlignment="1">
      <alignment horizontal="center" vertical="center"/>
      <protection/>
    </xf>
    <xf numFmtId="0" fontId="71" fillId="32" borderId="10" xfId="34" applyFont="1" applyFill="1" applyBorder="1" applyAlignment="1">
      <alignment horizontal="center"/>
      <protection/>
    </xf>
    <xf numFmtId="0" fontId="71" fillId="32" borderId="10" xfId="34" applyFont="1" applyFill="1" applyBorder="1" applyAlignment="1">
      <alignment horizontal="center" vertical="center" wrapText="1"/>
      <protection/>
    </xf>
    <xf numFmtId="0" fontId="71" fillId="32" borderId="10" xfId="34" applyFont="1" applyFill="1" applyBorder="1" applyAlignment="1">
      <alignment horizontal="left" vertical="center" wrapText="1"/>
      <protection/>
    </xf>
    <xf numFmtId="0" fontId="71" fillId="32" borderId="10" xfId="34" applyFont="1" applyFill="1" applyBorder="1" applyAlignment="1">
      <alignment horizontal="left"/>
      <protection/>
    </xf>
    <xf numFmtId="0" fontId="71" fillId="33" borderId="86" xfId="34" applyFont="1" applyFill="1" applyBorder="1" applyAlignment="1">
      <alignment horizontal="center" vertical="center" wrapText="1"/>
      <protection/>
    </xf>
    <xf numFmtId="0" fontId="72" fillId="32" borderId="19" xfId="34" applyFont="1" applyFill="1" applyBorder="1" applyAlignment="1">
      <alignment horizontal="right" vertical="center" wrapText="1" shrinkToFit="1"/>
      <protection/>
    </xf>
    <xf numFmtId="0" fontId="72" fillId="32" borderId="31" xfId="34" applyFont="1" applyFill="1" applyBorder="1" applyAlignment="1">
      <alignment horizontal="right" vertical="center" wrapText="1" shrinkToFit="1"/>
      <protection/>
    </xf>
    <xf numFmtId="0" fontId="72" fillId="32" borderId="17" xfId="34" applyFont="1" applyFill="1" applyBorder="1" applyAlignment="1">
      <alignment horizontal="right" vertical="center" wrapText="1" shrinkToFit="1"/>
      <protection/>
    </xf>
    <xf numFmtId="0" fontId="71" fillId="32" borderId="87" xfId="34" applyFont="1" applyFill="1" applyBorder="1" applyAlignment="1">
      <alignment horizontal="center" vertical="center" wrapText="1"/>
      <protection/>
    </xf>
    <xf numFmtId="0" fontId="71" fillId="32" borderId="13" xfId="34" applyFont="1" applyFill="1" applyBorder="1" applyAlignment="1">
      <alignment horizontal="center" vertical="center" wrapText="1"/>
      <protection/>
    </xf>
    <xf numFmtId="0" fontId="71" fillId="32" borderId="64" xfId="34" applyFont="1" applyFill="1" applyBorder="1" applyAlignment="1">
      <alignment horizontal="center" vertical="center" wrapText="1"/>
      <protection/>
    </xf>
    <xf numFmtId="0" fontId="71" fillId="32" borderId="20" xfId="34" applyFont="1" applyFill="1" applyBorder="1" applyAlignment="1">
      <alignment horizontal="center" vertical="center" wrapText="1"/>
      <protection/>
    </xf>
    <xf numFmtId="0" fontId="71" fillId="32" borderId="18" xfId="34" applyFont="1" applyFill="1" applyBorder="1" applyAlignment="1">
      <alignment horizontal="center" vertical="center" wrapText="1"/>
      <protection/>
    </xf>
    <xf numFmtId="0" fontId="71" fillId="32" borderId="15" xfId="34" applyFont="1" applyFill="1" applyBorder="1" applyAlignment="1">
      <alignment horizontal="center" vertical="center" wrapText="1"/>
      <protection/>
    </xf>
    <xf numFmtId="0" fontId="0" fillId="32" borderId="13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64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71" fillId="33" borderId="10" xfId="34" applyFont="1" applyFill="1" applyBorder="1" applyAlignment="1">
      <alignment horizontal="center" vertical="center" shrinkToFit="1"/>
      <protection/>
    </xf>
    <xf numFmtId="179" fontId="71" fillId="32" borderId="10" xfId="34" applyNumberFormat="1" applyFont="1" applyFill="1" applyBorder="1" applyAlignment="1">
      <alignment horizontal="center" vertical="center" wrapText="1"/>
      <protection/>
    </xf>
    <xf numFmtId="0" fontId="89" fillId="32" borderId="0" xfId="34" applyFont="1" applyFill="1" applyBorder="1" applyAlignment="1">
      <alignment horizontal="center" vertical="center"/>
      <protection/>
    </xf>
    <xf numFmtId="0" fontId="89" fillId="32" borderId="0" xfId="34" applyFont="1" applyFill="1" applyBorder="1" applyAlignment="1">
      <alignment horizontal="center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_97開課表_電機開課表研究所日間部" xfId="37"/>
    <cellStyle name="Comma" xfId="38"/>
    <cellStyle name="千分位 2" xfId="39"/>
    <cellStyle name="千分位 3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="200" zoomScaleNormal="200" zoomScalePageLayoutView="0" workbookViewId="0" topLeftCell="A1">
      <selection activeCell="G31" sqref="G31"/>
    </sheetView>
  </sheetViews>
  <sheetFormatPr defaultColWidth="9.00390625" defaultRowHeight="15.75"/>
  <cols>
    <col min="1" max="1" width="9.625" style="75" customWidth="1"/>
    <col min="2" max="2" width="13.625" style="70" customWidth="1"/>
    <col min="3" max="6" width="4.625" style="96" customWidth="1"/>
    <col min="7" max="7" width="13.625" style="70" customWidth="1"/>
    <col min="8" max="11" width="4.625" style="96" customWidth="1"/>
    <col min="12" max="13" width="4.625" style="101" customWidth="1"/>
    <col min="14" max="16384" width="9.00390625" style="56" customWidth="1"/>
  </cols>
  <sheetData>
    <row r="1" spans="1:13" ht="15" customHeight="1" thickBot="1">
      <c r="A1" s="147" t="s">
        <v>135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14.25">
      <c r="A2" s="150"/>
      <c r="B2" s="153" t="s">
        <v>0</v>
      </c>
      <c r="C2" s="154"/>
      <c r="D2" s="154"/>
      <c r="E2" s="154"/>
      <c r="F2" s="154"/>
      <c r="G2" s="155" t="s">
        <v>1</v>
      </c>
      <c r="H2" s="156"/>
      <c r="I2" s="156"/>
      <c r="J2" s="156"/>
      <c r="K2" s="156"/>
      <c r="L2" s="157" t="s">
        <v>116</v>
      </c>
      <c r="M2" s="158"/>
    </row>
    <row r="3" spans="1:13" ht="14.25">
      <c r="A3" s="151"/>
      <c r="B3" s="163" t="s">
        <v>117</v>
      </c>
      <c r="C3" s="140" t="s">
        <v>5</v>
      </c>
      <c r="D3" s="141"/>
      <c r="E3" s="140" t="s">
        <v>6</v>
      </c>
      <c r="F3" s="141"/>
      <c r="G3" s="140" t="s">
        <v>117</v>
      </c>
      <c r="H3" s="140" t="s">
        <v>5</v>
      </c>
      <c r="I3" s="141"/>
      <c r="J3" s="140" t="s">
        <v>6</v>
      </c>
      <c r="K3" s="141"/>
      <c r="L3" s="159"/>
      <c r="M3" s="160"/>
    </row>
    <row r="4" spans="1:13" ht="14.25">
      <c r="A4" s="152"/>
      <c r="B4" s="164"/>
      <c r="C4" s="142" t="s">
        <v>136</v>
      </c>
      <c r="D4" s="143"/>
      <c r="E4" s="142" t="s">
        <v>137</v>
      </c>
      <c r="F4" s="143"/>
      <c r="G4" s="165"/>
      <c r="H4" s="142" t="s">
        <v>138</v>
      </c>
      <c r="I4" s="143"/>
      <c r="J4" s="142" t="s">
        <v>139</v>
      </c>
      <c r="K4" s="143"/>
      <c r="L4" s="161"/>
      <c r="M4" s="162"/>
    </row>
    <row r="5" spans="1:13" ht="15" thickBot="1">
      <c r="A5" s="152"/>
      <c r="B5" s="164"/>
      <c r="C5" s="57" t="s">
        <v>8</v>
      </c>
      <c r="D5" s="57" t="s">
        <v>7</v>
      </c>
      <c r="E5" s="57" t="s">
        <v>8</v>
      </c>
      <c r="F5" s="57" t="s">
        <v>7</v>
      </c>
      <c r="G5" s="165"/>
      <c r="H5" s="57" t="s">
        <v>118</v>
      </c>
      <c r="I5" s="57" t="s">
        <v>7</v>
      </c>
      <c r="J5" s="57" t="s">
        <v>8</v>
      </c>
      <c r="K5" s="57" t="s">
        <v>7</v>
      </c>
      <c r="L5" s="58" t="s">
        <v>8</v>
      </c>
      <c r="M5" s="59" t="s">
        <v>7</v>
      </c>
    </row>
    <row r="6" spans="1:13" ht="14.25" customHeight="1" thickBot="1">
      <c r="A6" s="144" t="s">
        <v>119</v>
      </c>
      <c r="B6" s="60" t="s">
        <v>140</v>
      </c>
      <c r="C6" s="91"/>
      <c r="D6" s="91"/>
      <c r="E6" s="82">
        <v>1</v>
      </c>
      <c r="F6" s="82">
        <v>2</v>
      </c>
      <c r="G6" s="61" t="s">
        <v>68</v>
      </c>
      <c r="H6" s="82">
        <v>1</v>
      </c>
      <c r="I6" s="82">
        <v>2</v>
      </c>
      <c r="J6" s="82"/>
      <c r="K6" s="82"/>
      <c r="L6" s="82"/>
      <c r="M6" s="83"/>
    </row>
    <row r="7" spans="1:13" ht="14.25" customHeight="1" thickBot="1">
      <c r="A7" s="145"/>
      <c r="B7" s="62" t="s">
        <v>141</v>
      </c>
      <c r="C7" s="102">
        <v>3</v>
      </c>
      <c r="D7" s="102">
        <v>3</v>
      </c>
      <c r="E7" s="103"/>
      <c r="F7" s="103"/>
      <c r="G7" s="61" t="s">
        <v>120</v>
      </c>
      <c r="H7" s="84">
        <v>3</v>
      </c>
      <c r="I7" s="84">
        <v>0</v>
      </c>
      <c r="J7" s="84"/>
      <c r="K7" s="84"/>
      <c r="L7" s="84"/>
      <c r="M7" s="84"/>
    </row>
    <row r="8" spans="1:13" ht="14.25" customHeight="1" thickBot="1">
      <c r="A8" s="145"/>
      <c r="B8" s="64" t="s">
        <v>121</v>
      </c>
      <c r="C8" s="93"/>
      <c r="D8" s="93"/>
      <c r="E8" s="84">
        <v>3</v>
      </c>
      <c r="F8" s="84">
        <v>3</v>
      </c>
      <c r="G8" s="61" t="s">
        <v>122</v>
      </c>
      <c r="H8" s="84"/>
      <c r="I8" s="84"/>
      <c r="J8" s="84">
        <v>3</v>
      </c>
      <c r="K8" s="84">
        <v>0</v>
      </c>
      <c r="L8" s="84"/>
      <c r="M8" s="84"/>
    </row>
    <row r="9" spans="1:13" ht="14.25" customHeight="1" thickBot="1">
      <c r="A9" s="146"/>
      <c r="B9" s="61"/>
      <c r="C9" s="85"/>
      <c r="D9" s="85"/>
      <c r="E9" s="85"/>
      <c r="F9" s="85"/>
      <c r="G9" s="61"/>
      <c r="H9" s="85"/>
      <c r="I9" s="85"/>
      <c r="J9" s="85"/>
      <c r="K9" s="85"/>
      <c r="L9" s="86"/>
      <c r="M9" s="87"/>
    </row>
    <row r="10" spans="1:13" ht="14.25" customHeight="1" thickBot="1">
      <c r="A10" s="67" t="s">
        <v>123</v>
      </c>
      <c r="B10" s="68"/>
      <c r="C10" s="88">
        <f>SUM(C6:C9)</f>
        <v>3</v>
      </c>
      <c r="D10" s="88">
        <f>SUM(D6:D9)</f>
        <v>3</v>
      </c>
      <c r="E10" s="88">
        <f>SUM(E6:E9)</f>
        <v>4</v>
      </c>
      <c r="F10" s="88">
        <f>SUM(F6:F9)</f>
        <v>5</v>
      </c>
      <c r="G10" s="69"/>
      <c r="H10" s="88">
        <f>SUM(H6:H9)</f>
        <v>4</v>
      </c>
      <c r="I10" s="88">
        <f>SUM(I6:I9)</f>
        <v>2</v>
      </c>
      <c r="J10" s="88">
        <f>SUM(J6:J9)</f>
        <v>3</v>
      </c>
      <c r="K10" s="88">
        <f>SUM(K6:K9)</f>
        <v>0</v>
      </c>
      <c r="L10" s="89">
        <f>C10+E10+H10+J10</f>
        <v>14</v>
      </c>
      <c r="M10" s="90">
        <f>D10+F10+I10+K10</f>
        <v>10</v>
      </c>
    </row>
    <row r="11" spans="1:13" ht="14.25">
      <c r="A11" s="124" t="s">
        <v>124</v>
      </c>
      <c r="B11" s="64" t="s">
        <v>125</v>
      </c>
      <c r="C11" s="93">
        <v>3</v>
      </c>
      <c r="D11" s="93">
        <v>3</v>
      </c>
      <c r="E11" s="91"/>
      <c r="F11" s="91"/>
      <c r="G11" s="64" t="s">
        <v>126</v>
      </c>
      <c r="H11" s="91">
        <v>3</v>
      </c>
      <c r="I11" s="91">
        <v>3</v>
      </c>
      <c r="J11" s="91"/>
      <c r="K11" s="91"/>
      <c r="L11" s="82"/>
      <c r="M11" s="83"/>
    </row>
    <row r="12" spans="1:13" ht="14.25">
      <c r="A12" s="125"/>
      <c r="B12" s="64" t="s">
        <v>127</v>
      </c>
      <c r="C12" s="93">
        <v>3</v>
      </c>
      <c r="D12" s="93">
        <v>3</v>
      </c>
      <c r="E12" s="93"/>
      <c r="F12" s="93"/>
      <c r="G12" s="64" t="s">
        <v>128</v>
      </c>
      <c r="H12" s="92">
        <v>3</v>
      </c>
      <c r="I12" s="92">
        <v>3</v>
      </c>
      <c r="J12" s="93"/>
      <c r="K12" s="93"/>
      <c r="L12" s="84"/>
      <c r="M12" s="94"/>
    </row>
    <row r="13" spans="1:13" ht="16.5" customHeight="1">
      <c r="A13" s="125"/>
      <c r="B13" s="64" t="s">
        <v>129</v>
      </c>
      <c r="C13" s="93">
        <v>3</v>
      </c>
      <c r="D13" s="93">
        <v>3</v>
      </c>
      <c r="E13" s="93"/>
      <c r="F13" s="93"/>
      <c r="G13" s="64" t="s">
        <v>130</v>
      </c>
      <c r="H13" s="95"/>
      <c r="J13" s="92">
        <v>3</v>
      </c>
      <c r="K13" s="92">
        <v>3</v>
      </c>
      <c r="L13" s="84"/>
      <c r="M13" s="94"/>
    </row>
    <row r="14" spans="1:13" ht="15" customHeight="1">
      <c r="A14" s="125"/>
      <c r="B14" s="64" t="s">
        <v>131</v>
      </c>
      <c r="C14" s="104"/>
      <c r="D14" s="104"/>
      <c r="E14" s="93">
        <v>3</v>
      </c>
      <c r="F14" s="93">
        <v>3</v>
      </c>
      <c r="H14" s="92"/>
      <c r="I14" s="93"/>
      <c r="J14" s="93"/>
      <c r="K14" s="93"/>
      <c r="L14" s="84"/>
      <c r="M14" s="94"/>
    </row>
    <row r="15" spans="1:13" ht="15" customHeight="1">
      <c r="A15" s="125"/>
      <c r="B15" s="64" t="s">
        <v>132</v>
      </c>
      <c r="C15" s="104"/>
      <c r="D15" s="104"/>
      <c r="E15" s="93">
        <v>3</v>
      </c>
      <c r="F15" s="93">
        <v>3</v>
      </c>
      <c r="H15" s="92"/>
      <c r="I15" s="93"/>
      <c r="J15" s="93"/>
      <c r="K15" s="93"/>
      <c r="L15" s="84"/>
      <c r="M15" s="94"/>
    </row>
    <row r="16" spans="1:13" ht="15" customHeight="1">
      <c r="A16" s="125"/>
      <c r="B16" s="64"/>
      <c r="C16" s="93"/>
      <c r="D16" s="93"/>
      <c r="E16" s="93"/>
      <c r="F16" s="93"/>
      <c r="G16" s="64"/>
      <c r="H16" s="92"/>
      <c r="I16" s="93"/>
      <c r="J16" s="93"/>
      <c r="K16" s="93"/>
      <c r="L16" s="84"/>
      <c r="M16" s="94"/>
    </row>
    <row r="17" spans="1:13" ht="16.5" customHeight="1">
      <c r="A17" s="125"/>
      <c r="B17" s="76"/>
      <c r="C17" s="104"/>
      <c r="D17" s="104"/>
      <c r="E17" s="84"/>
      <c r="F17" s="84"/>
      <c r="G17" s="64"/>
      <c r="H17" s="92"/>
      <c r="I17" s="92"/>
      <c r="J17" s="93"/>
      <c r="K17" s="93"/>
      <c r="L17" s="84"/>
      <c r="M17" s="94"/>
    </row>
    <row r="18" spans="1:13" ht="16.5" customHeight="1">
      <c r="A18" s="125"/>
      <c r="B18" s="64"/>
      <c r="C18" s="92"/>
      <c r="D18" s="92"/>
      <c r="E18" s="104"/>
      <c r="F18" s="104"/>
      <c r="G18" s="64"/>
      <c r="H18" s="92"/>
      <c r="I18" s="92"/>
      <c r="J18" s="84"/>
      <c r="K18" s="84"/>
      <c r="L18" s="84"/>
      <c r="M18" s="94"/>
    </row>
    <row r="19" spans="1:13" ht="16.5" customHeight="1">
      <c r="A19" s="125"/>
      <c r="B19" s="77"/>
      <c r="C19" s="92"/>
      <c r="D19" s="92"/>
      <c r="E19" s="93"/>
      <c r="F19" s="93"/>
      <c r="G19" s="63"/>
      <c r="H19" s="84"/>
      <c r="I19" s="84"/>
      <c r="J19" s="84"/>
      <c r="K19" s="84"/>
      <c r="L19" s="84"/>
      <c r="M19" s="94"/>
    </row>
    <row r="20" spans="1:13" ht="16.5" customHeight="1">
      <c r="A20" s="125"/>
      <c r="B20" s="76"/>
      <c r="C20" s="92"/>
      <c r="D20" s="92"/>
      <c r="E20" s="84"/>
      <c r="F20" s="84"/>
      <c r="G20" s="63"/>
      <c r="H20" s="84"/>
      <c r="I20" s="84"/>
      <c r="J20" s="84"/>
      <c r="K20" s="84"/>
      <c r="L20" s="84"/>
      <c r="M20" s="94"/>
    </row>
    <row r="21" spans="1:13" ht="16.5" customHeight="1">
      <c r="A21" s="125"/>
      <c r="B21" s="64"/>
      <c r="C21" s="105"/>
      <c r="D21" s="93"/>
      <c r="E21" s="104"/>
      <c r="F21" s="104"/>
      <c r="G21" s="65"/>
      <c r="H21" s="93"/>
      <c r="I21" s="93"/>
      <c r="J21" s="93"/>
      <c r="K21" s="93"/>
      <c r="L21" s="84"/>
      <c r="M21" s="94"/>
    </row>
    <row r="22" spans="1:13" ht="16.5" customHeight="1">
      <c r="A22" s="126"/>
      <c r="B22" s="77"/>
      <c r="C22" s="106"/>
      <c r="D22" s="107"/>
      <c r="E22" s="108"/>
      <c r="F22" s="108"/>
      <c r="G22" s="71"/>
      <c r="H22" s="97"/>
      <c r="I22" s="97"/>
      <c r="J22" s="97"/>
      <c r="K22" s="97"/>
      <c r="L22" s="98"/>
      <c r="M22" s="99"/>
    </row>
    <row r="23" spans="1:13" ht="16.5" customHeight="1" thickBot="1">
      <c r="A23" s="127"/>
      <c r="B23" s="78"/>
      <c r="C23" s="109"/>
      <c r="D23" s="110"/>
      <c r="E23" s="111"/>
      <c r="F23" s="111"/>
      <c r="G23" s="66"/>
      <c r="H23" s="85"/>
      <c r="I23" s="85"/>
      <c r="J23" s="85"/>
      <c r="K23" s="85"/>
      <c r="L23" s="86"/>
      <c r="M23" s="87"/>
    </row>
    <row r="24" spans="1:13" ht="17.25" customHeight="1" thickBot="1">
      <c r="A24" s="72" t="s">
        <v>133</v>
      </c>
      <c r="B24" s="73"/>
      <c r="C24" s="80">
        <v>9</v>
      </c>
      <c r="D24" s="80">
        <v>9</v>
      </c>
      <c r="E24" s="81">
        <v>6</v>
      </c>
      <c r="F24" s="81">
        <v>6</v>
      </c>
      <c r="G24" s="74"/>
      <c r="H24" s="81">
        <v>6</v>
      </c>
      <c r="I24" s="81">
        <v>6</v>
      </c>
      <c r="J24" s="81">
        <v>3</v>
      </c>
      <c r="K24" s="81">
        <v>3</v>
      </c>
      <c r="L24" s="81">
        <f>C24+E24+H24+J24</f>
        <v>24</v>
      </c>
      <c r="M24" s="100">
        <f>D24+F24+I24+K24</f>
        <v>24</v>
      </c>
    </row>
    <row r="25" spans="1:13" ht="15" thickBot="1">
      <c r="A25" s="79" t="s">
        <v>134</v>
      </c>
      <c r="B25" s="80"/>
      <c r="C25" s="80">
        <v>12</v>
      </c>
      <c r="D25" s="80">
        <v>12</v>
      </c>
      <c r="E25" s="80">
        <v>10</v>
      </c>
      <c r="F25" s="80">
        <v>11</v>
      </c>
      <c r="G25" s="81"/>
      <c r="H25" s="80">
        <v>10</v>
      </c>
      <c r="I25" s="80">
        <v>8</v>
      </c>
      <c r="J25" s="80">
        <v>6</v>
      </c>
      <c r="K25" s="80">
        <f>K24+K10</f>
        <v>3</v>
      </c>
      <c r="L25" s="81">
        <v>38</v>
      </c>
      <c r="M25" s="100">
        <v>34</v>
      </c>
    </row>
    <row r="26" spans="1:13" ht="14.25" customHeight="1">
      <c r="A26" s="128" t="s">
        <v>61</v>
      </c>
      <c r="B26" s="131" t="s">
        <v>171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3"/>
    </row>
    <row r="27" spans="1:13" ht="14.25">
      <c r="A27" s="129"/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6"/>
    </row>
    <row r="28" spans="1:13" ht="14.25" customHeight="1">
      <c r="A28" s="129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6"/>
    </row>
    <row r="29" spans="1:13" ht="42" customHeight="1" thickBot="1">
      <c r="A29" s="130"/>
      <c r="B29" s="137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9"/>
    </row>
  </sheetData>
  <sheetProtection/>
  <mergeCells count="19">
    <mergeCell ref="A1:M1"/>
    <mergeCell ref="A2:A5"/>
    <mergeCell ref="B2:F2"/>
    <mergeCell ref="G2:K2"/>
    <mergeCell ref="L2:M4"/>
    <mergeCell ref="B3:B5"/>
    <mergeCell ref="C3:D3"/>
    <mergeCell ref="E3:F3"/>
    <mergeCell ref="G3:G5"/>
    <mergeCell ref="H3:I3"/>
    <mergeCell ref="A11:A23"/>
    <mergeCell ref="A26:A29"/>
    <mergeCell ref="B26:M29"/>
    <mergeCell ref="J3:K3"/>
    <mergeCell ref="C4:D4"/>
    <mergeCell ref="E4:F4"/>
    <mergeCell ref="H4:I4"/>
    <mergeCell ref="J4:K4"/>
    <mergeCell ref="A6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="150" zoomScaleNormal="150" workbookViewId="0" topLeftCell="A25">
      <selection activeCell="R32" sqref="R32"/>
    </sheetView>
  </sheetViews>
  <sheetFormatPr defaultColWidth="3.625" defaultRowHeight="15.75"/>
  <cols>
    <col min="1" max="1" width="3.125" style="55" customWidth="1"/>
    <col min="2" max="2" width="3.875" style="55" customWidth="1"/>
    <col min="3" max="4" width="7.625" style="55" customWidth="1"/>
    <col min="5" max="8" width="4.625" style="55" customWidth="1"/>
    <col min="9" max="9" width="16.875" style="55" customWidth="1"/>
    <col min="10" max="13" width="4.625" style="55" customWidth="1"/>
    <col min="14" max="16384" width="3.625" style="55" customWidth="1"/>
  </cols>
  <sheetData>
    <row r="1" spans="1:15" s="14" customFormat="1" ht="16.5" customHeight="1">
      <c r="A1" s="225" t="s">
        <v>150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7"/>
    </row>
    <row r="2" spans="1:15" s="14" customFormat="1" ht="16.5" customHeight="1" thickBo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s="14" customFormat="1" ht="13.5" customHeight="1">
      <c r="A3" s="229"/>
      <c r="B3" s="230"/>
      <c r="C3" s="233" t="s">
        <v>0</v>
      </c>
      <c r="D3" s="234"/>
      <c r="E3" s="234"/>
      <c r="F3" s="234"/>
      <c r="G3" s="234"/>
      <c r="H3" s="234"/>
      <c r="I3" s="233" t="s">
        <v>1</v>
      </c>
      <c r="J3" s="234"/>
      <c r="K3" s="234"/>
      <c r="L3" s="234"/>
      <c r="M3" s="234"/>
      <c r="N3" s="235" t="s">
        <v>62</v>
      </c>
      <c r="O3" s="236"/>
    </row>
    <row r="4" spans="1:15" s="14" customFormat="1" ht="13.5" customHeight="1">
      <c r="A4" s="231"/>
      <c r="B4" s="232"/>
      <c r="C4" s="210" t="s">
        <v>63</v>
      </c>
      <c r="D4" s="211"/>
      <c r="E4" s="210" t="s">
        <v>5</v>
      </c>
      <c r="F4" s="211"/>
      <c r="G4" s="210" t="s">
        <v>6</v>
      </c>
      <c r="H4" s="211"/>
      <c r="I4" s="210" t="s">
        <v>63</v>
      </c>
      <c r="J4" s="210" t="s">
        <v>5</v>
      </c>
      <c r="K4" s="211"/>
      <c r="L4" s="210" t="s">
        <v>6</v>
      </c>
      <c r="M4" s="211"/>
      <c r="N4" s="237"/>
      <c r="O4" s="238"/>
    </row>
    <row r="5" spans="1:15" s="14" customFormat="1" ht="13.5" customHeight="1">
      <c r="A5" s="231"/>
      <c r="B5" s="232"/>
      <c r="C5" s="211"/>
      <c r="D5" s="211"/>
      <c r="E5" s="15" t="s">
        <v>8</v>
      </c>
      <c r="F5" s="15" t="s">
        <v>7</v>
      </c>
      <c r="G5" s="15" t="s">
        <v>8</v>
      </c>
      <c r="H5" s="15" t="s">
        <v>7</v>
      </c>
      <c r="I5" s="211"/>
      <c r="J5" s="15" t="s">
        <v>64</v>
      </c>
      <c r="K5" s="15" t="s">
        <v>7</v>
      </c>
      <c r="L5" s="15" t="s">
        <v>8</v>
      </c>
      <c r="M5" s="15" t="s">
        <v>7</v>
      </c>
      <c r="N5" s="16" t="s">
        <v>8</v>
      </c>
      <c r="O5" s="17" t="s">
        <v>7</v>
      </c>
    </row>
    <row r="6" spans="1:15" s="14" customFormat="1" ht="15" customHeight="1">
      <c r="A6" s="212" t="s">
        <v>65</v>
      </c>
      <c r="B6" s="213"/>
      <c r="C6" s="218" t="s">
        <v>66</v>
      </c>
      <c r="D6" s="219"/>
      <c r="E6" s="18">
        <v>1</v>
      </c>
      <c r="F6" s="18">
        <v>2</v>
      </c>
      <c r="G6" s="18"/>
      <c r="H6" s="18"/>
      <c r="I6" s="19" t="s">
        <v>67</v>
      </c>
      <c r="J6" s="18">
        <v>1</v>
      </c>
      <c r="K6" s="18">
        <v>2</v>
      </c>
      <c r="L6" s="18"/>
      <c r="M6" s="18"/>
      <c r="N6" s="20"/>
      <c r="O6" s="21"/>
    </row>
    <row r="7" spans="1:15" s="14" customFormat="1" ht="15" customHeight="1">
      <c r="A7" s="214"/>
      <c r="B7" s="215"/>
      <c r="C7" s="218" t="s">
        <v>68</v>
      </c>
      <c r="D7" s="219"/>
      <c r="E7" s="18"/>
      <c r="F7" s="18"/>
      <c r="G7" s="18">
        <v>1</v>
      </c>
      <c r="H7" s="18">
        <v>2</v>
      </c>
      <c r="I7" s="19" t="s">
        <v>69</v>
      </c>
      <c r="J7" s="22"/>
      <c r="K7" s="18"/>
      <c r="L7" s="18">
        <v>1</v>
      </c>
      <c r="M7" s="18">
        <v>2</v>
      </c>
      <c r="N7" s="23"/>
      <c r="O7" s="24"/>
    </row>
    <row r="8" spans="1:15" s="14" customFormat="1" ht="15" customHeight="1">
      <c r="A8" s="214"/>
      <c r="B8" s="215"/>
      <c r="C8" s="220"/>
      <c r="D8" s="221"/>
      <c r="E8" s="25"/>
      <c r="F8" s="25"/>
      <c r="G8" s="25"/>
      <c r="H8" s="25"/>
      <c r="I8" s="26" t="s">
        <v>70</v>
      </c>
      <c r="J8" s="25">
        <v>3</v>
      </c>
      <c r="K8" s="25">
        <v>0</v>
      </c>
      <c r="L8" s="25">
        <v>3</v>
      </c>
      <c r="M8" s="25">
        <v>0</v>
      </c>
      <c r="N8" s="23"/>
      <c r="O8" s="24"/>
    </row>
    <row r="9" spans="1:15" s="14" customFormat="1" ht="15" customHeight="1">
      <c r="A9" s="214"/>
      <c r="B9" s="215"/>
      <c r="C9" s="218"/>
      <c r="D9" s="222"/>
      <c r="E9" s="27"/>
      <c r="F9" s="27"/>
      <c r="G9" s="27"/>
      <c r="H9" s="27"/>
      <c r="I9" s="28"/>
      <c r="J9" s="27"/>
      <c r="K9" s="27"/>
      <c r="L9" s="27"/>
      <c r="M9" s="27"/>
      <c r="N9" s="29"/>
      <c r="O9" s="30"/>
    </row>
    <row r="10" spans="1:15" s="14" customFormat="1" ht="15" customHeight="1" thickBot="1">
      <c r="A10" s="216"/>
      <c r="B10" s="217"/>
      <c r="C10" s="223" t="s">
        <v>71</v>
      </c>
      <c r="D10" s="224"/>
      <c r="E10" s="31">
        <f>SUM(E6:E9)</f>
        <v>1</v>
      </c>
      <c r="F10" s="31">
        <f>SUM(F6:F9)</f>
        <v>2</v>
      </c>
      <c r="G10" s="31">
        <f>SUM(G6:G9)</f>
        <v>1</v>
      </c>
      <c r="H10" s="31">
        <f>SUM(H6:H9)</f>
        <v>2</v>
      </c>
      <c r="I10" s="32" t="s">
        <v>71</v>
      </c>
      <c r="J10" s="31">
        <f>SUM(J6:J9)</f>
        <v>4</v>
      </c>
      <c r="K10" s="31">
        <f>SUM(K6:K9)</f>
        <v>2</v>
      </c>
      <c r="L10" s="31">
        <f>SUM(L6:L9)</f>
        <v>4</v>
      </c>
      <c r="M10" s="31">
        <f>SUM(M6:M9)</f>
        <v>2</v>
      </c>
      <c r="N10" s="33">
        <f>SUM(E10,G10,J10,L10)</f>
        <v>10</v>
      </c>
      <c r="O10" s="34">
        <f>SUM(F10,H10,K10,M10)</f>
        <v>8</v>
      </c>
    </row>
    <row r="11" spans="1:15" s="14" customFormat="1" ht="15" customHeight="1" thickBot="1" thickTop="1">
      <c r="A11" s="194" t="s">
        <v>72</v>
      </c>
      <c r="B11" s="195"/>
      <c r="C11" s="195"/>
      <c r="D11" s="196"/>
      <c r="E11" s="35">
        <f>SUM(E6,E7,E8,E9)</f>
        <v>1</v>
      </c>
      <c r="F11" s="35">
        <f>SUM(F6,F7,F8,F9)</f>
        <v>2</v>
      </c>
      <c r="G11" s="35">
        <f>SUM(G6,G7,G8,G9)</f>
        <v>1</v>
      </c>
      <c r="H11" s="35">
        <f>SUM(H6,H7,H8,H9)</f>
        <v>2</v>
      </c>
      <c r="I11" s="35"/>
      <c r="J11" s="35">
        <f>SUM(J6,J7,J8,J9)</f>
        <v>4</v>
      </c>
      <c r="K11" s="35">
        <f>SUM(K6,K7,K8,K9)</f>
        <v>2</v>
      </c>
      <c r="L11" s="35">
        <f>SUM(L6,L7,L8,L9)</f>
        <v>4</v>
      </c>
      <c r="M11" s="35">
        <f>SUM(M6,M7,M8,M9)</f>
        <v>2</v>
      </c>
      <c r="N11" s="35">
        <f>SUM(E11,G11,J11,L11)</f>
        <v>10</v>
      </c>
      <c r="O11" s="36">
        <f>SUM(F11,H11,K11,M11)</f>
        <v>8</v>
      </c>
    </row>
    <row r="12" spans="1:15" s="14" customFormat="1" ht="15" customHeight="1">
      <c r="A12" s="197" t="s">
        <v>73</v>
      </c>
      <c r="B12" s="177" t="s">
        <v>74</v>
      </c>
      <c r="C12" s="200" t="s">
        <v>75</v>
      </c>
      <c r="D12" s="201"/>
      <c r="E12" s="37">
        <v>3</v>
      </c>
      <c r="F12" s="37">
        <v>3</v>
      </c>
      <c r="G12" s="37"/>
      <c r="H12" s="37"/>
      <c r="I12" s="38"/>
      <c r="J12" s="37"/>
      <c r="K12" s="37"/>
      <c r="L12" s="37"/>
      <c r="M12" s="37"/>
      <c r="N12" s="39"/>
      <c r="O12" s="40"/>
    </row>
    <row r="13" spans="1:15" s="14" customFormat="1" ht="15" customHeight="1" thickBot="1">
      <c r="A13" s="198"/>
      <c r="B13" s="179"/>
      <c r="C13" s="202" t="s">
        <v>76</v>
      </c>
      <c r="D13" s="203"/>
      <c r="E13" s="41"/>
      <c r="F13" s="41"/>
      <c r="G13" s="41">
        <v>3</v>
      </c>
      <c r="H13" s="41">
        <v>3</v>
      </c>
      <c r="I13" s="42"/>
      <c r="J13" s="25"/>
      <c r="K13" s="25"/>
      <c r="L13" s="25"/>
      <c r="M13" s="25"/>
      <c r="N13" s="43"/>
      <c r="O13" s="24"/>
    </row>
    <row r="14" spans="1:15" s="14" customFormat="1" ht="15" customHeight="1">
      <c r="A14" s="198"/>
      <c r="B14" s="178" t="s">
        <v>77</v>
      </c>
      <c r="C14" s="206" t="s">
        <v>78</v>
      </c>
      <c r="D14" s="207"/>
      <c r="E14" s="25">
        <v>3</v>
      </c>
      <c r="F14" s="25">
        <v>3</v>
      </c>
      <c r="G14" s="25"/>
      <c r="H14" s="25"/>
      <c r="I14" s="38" t="s">
        <v>79</v>
      </c>
      <c r="J14" s="37">
        <v>3</v>
      </c>
      <c r="K14" s="37">
        <v>3</v>
      </c>
      <c r="L14" s="25"/>
      <c r="M14" s="25"/>
      <c r="N14" s="43"/>
      <c r="O14" s="24"/>
    </row>
    <row r="15" spans="1:15" s="14" customFormat="1" ht="15" customHeight="1">
      <c r="A15" s="199"/>
      <c r="B15" s="204"/>
      <c r="C15" s="208" t="s">
        <v>80</v>
      </c>
      <c r="D15" s="209"/>
      <c r="E15" s="18">
        <v>3</v>
      </c>
      <c r="F15" s="18">
        <v>3</v>
      </c>
      <c r="G15" s="18"/>
      <c r="H15" s="18"/>
      <c r="I15" s="44" t="s">
        <v>81</v>
      </c>
      <c r="J15" s="18">
        <v>3</v>
      </c>
      <c r="K15" s="18">
        <v>3</v>
      </c>
      <c r="L15" s="18"/>
      <c r="M15" s="18"/>
      <c r="N15" s="43"/>
      <c r="O15" s="24"/>
    </row>
    <row r="16" spans="1:15" s="14" customFormat="1" ht="15" customHeight="1">
      <c r="A16" s="199"/>
      <c r="B16" s="204"/>
      <c r="C16" s="188" t="s">
        <v>82</v>
      </c>
      <c r="D16" s="183"/>
      <c r="E16" s="18">
        <v>3</v>
      </c>
      <c r="F16" s="18">
        <v>3</v>
      </c>
      <c r="G16" s="18"/>
      <c r="H16" s="18"/>
      <c r="I16" s="44" t="s">
        <v>83</v>
      </c>
      <c r="J16" s="18">
        <v>3</v>
      </c>
      <c r="K16" s="18">
        <v>3</v>
      </c>
      <c r="L16" s="18"/>
      <c r="M16" s="18"/>
      <c r="N16" s="43"/>
      <c r="O16" s="24"/>
    </row>
    <row r="17" spans="1:15" s="14" customFormat="1" ht="15" customHeight="1">
      <c r="A17" s="199"/>
      <c r="B17" s="204"/>
      <c r="C17" s="188" t="s">
        <v>84</v>
      </c>
      <c r="D17" s="183"/>
      <c r="E17" s="18">
        <v>3</v>
      </c>
      <c r="F17" s="18">
        <v>3</v>
      </c>
      <c r="G17" s="18"/>
      <c r="H17" s="18"/>
      <c r="I17" s="44" t="s">
        <v>85</v>
      </c>
      <c r="J17" s="18">
        <v>3</v>
      </c>
      <c r="K17" s="18">
        <v>3</v>
      </c>
      <c r="L17" s="18"/>
      <c r="M17" s="18"/>
      <c r="N17" s="43"/>
      <c r="O17" s="24"/>
    </row>
    <row r="18" spans="1:15" s="14" customFormat="1" ht="15" customHeight="1">
      <c r="A18" s="199"/>
      <c r="B18" s="204"/>
      <c r="C18" s="188" t="s">
        <v>86</v>
      </c>
      <c r="D18" s="183"/>
      <c r="E18" s="18">
        <v>3</v>
      </c>
      <c r="F18" s="18">
        <v>3</v>
      </c>
      <c r="G18" s="18"/>
      <c r="H18" s="18"/>
      <c r="I18" s="44" t="s">
        <v>87</v>
      </c>
      <c r="J18" s="18"/>
      <c r="K18" s="18"/>
      <c r="L18" s="18">
        <v>3</v>
      </c>
      <c r="M18" s="18">
        <v>3</v>
      </c>
      <c r="N18" s="43"/>
      <c r="O18" s="24"/>
    </row>
    <row r="19" spans="1:15" s="14" customFormat="1" ht="15" customHeight="1">
      <c r="A19" s="199"/>
      <c r="B19" s="204"/>
      <c r="C19" s="188" t="s">
        <v>88</v>
      </c>
      <c r="D19" s="183"/>
      <c r="E19" s="22"/>
      <c r="F19" s="22"/>
      <c r="G19" s="18">
        <v>3</v>
      </c>
      <c r="H19" s="18">
        <v>3</v>
      </c>
      <c r="I19" s="44" t="s">
        <v>89</v>
      </c>
      <c r="J19" s="18"/>
      <c r="K19" s="18"/>
      <c r="L19" s="18">
        <v>3</v>
      </c>
      <c r="M19" s="18">
        <v>3</v>
      </c>
      <c r="N19" s="43"/>
      <c r="O19" s="24"/>
    </row>
    <row r="20" spans="1:15" s="14" customFormat="1" ht="15" customHeight="1">
      <c r="A20" s="199"/>
      <c r="B20" s="204"/>
      <c r="C20" s="188" t="s">
        <v>90</v>
      </c>
      <c r="D20" s="183"/>
      <c r="E20" s="22"/>
      <c r="F20" s="22"/>
      <c r="G20" s="18">
        <v>3</v>
      </c>
      <c r="H20" s="18">
        <v>3</v>
      </c>
      <c r="I20" s="44" t="s">
        <v>91</v>
      </c>
      <c r="J20" s="18"/>
      <c r="K20" s="18"/>
      <c r="L20" s="18">
        <v>3</v>
      </c>
      <c r="M20" s="18">
        <v>3</v>
      </c>
      <c r="N20" s="43"/>
      <c r="O20" s="24"/>
    </row>
    <row r="21" spans="1:15" s="14" customFormat="1" ht="15" customHeight="1">
      <c r="A21" s="199"/>
      <c r="B21" s="204"/>
      <c r="C21" s="188" t="s">
        <v>92</v>
      </c>
      <c r="D21" s="183"/>
      <c r="E21" s="22"/>
      <c r="F21" s="22"/>
      <c r="G21" s="18">
        <v>3</v>
      </c>
      <c r="H21" s="18">
        <v>3</v>
      </c>
      <c r="I21" s="44" t="s">
        <v>93</v>
      </c>
      <c r="J21" s="27"/>
      <c r="K21" s="27"/>
      <c r="L21" s="27">
        <v>3</v>
      </c>
      <c r="M21" s="27">
        <v>3</v>
      </c>
      <c r="N21" s="43"/>
      <c r="O21" s="24"/>
    </row>
    <row r="22" spans="1:15" s="14" customFormat="1" ht="15" customHeight="1">
      <c r="A22" s="199"/>
      <c r="B22" s="204"/>
      <c r="C22" s="188" t="s">
        <v>94</v>
      </c>
      <c r="D22" s="183"/>
      <c r="E22" s="18"/>
      <c r="F22" s="18"/>
      <c r="G22" s="18">
        <v>3</v>
      </c>
      <c r="H22" s="18">
        <v>3</v>
      </c>
      <c r="I22" s="44"/>
      <c r="J22" s="27"/>
      <c r="K22" s="27"/>
      <c r="L22" s="27"/>
      <c r="M22" s="27"/>
      <c r="N22" s="43"/>
      <c r="O22" s="24"/>
    </row>
    <row r="23" spans="1:15" s="14" customFormat="1" ht="15" customHeight="1" thickBot="1">
      <c r="A23" s="199"/>
      <c r="B23" s="205"/>
      <c r="C23" s="189"/>
      <c r="D23" s="190"/>
      <c r="E23" s="41"/>
      <c r="F23" s="41"/>
      <c r="G23" s="45"/>
      <c r="H23" s="45"/>
      <c r="I23" s="46"/>
      <c r="J23" s="47"/>
      <c r="K23" s="41"/>
      <c r="L23" s="41"/>
      <c r="M23" s="41"/>
      <c r="N23" s="43"/>
      <c r="O23" s="24"/>
    </row>
    <row r="24" spans="1:15" s="14" customFormat="1" ht="15" customHeight="1">
      <c r="A24" s="199"/>
      <c r="B24" s="177" t="s">
        <v>95</v>
      </c>
      <c r="C24" s="180" t="s">
        <v>96</v>
      </c>
      <c r="D24" s="181"/>
      <c r="E24" s="25">
        <v>3</v>
      </c>
      <c r="F24" s="25">
        <v>3</v>
      </c>
      <c r="G24" s="25"/>
      <c r="H24" s="25"/>
      <c r="I24" s="42" t="s">
        <v>97</v>
      </c>
      <c r="J24" s="25">
        <v>3</v>
      </c>
      <c r="K24" s="25">
        <v>3</v>
      </c>
      <c r="L24" s="25"/>
      <c r="M24" s="25"/>
      <c r="N24" s="43"/>
      <c r="O24" s="24"/>
    </row>
    <row r="25" spans="1:15" s="14" customFormat="1" ht="15" customHeight="1">
      <c r="A25" s="199"/>
      <c r="B25" s="178"/>
      <c r="C25" s="182" t="s">
        <v>98</v>
      </c>
      <c r="D25" s="183"/>
      <c r="E25" s="18">
        <v>3</v>
      </c>
      <c r="F25" s="18">
        <v>3</v>
      </c>
      <c r="G25" s="18"/>
      <c r="H25" s="18"/>
      <c r="I25" s="44" t="s">
        <v>99</v>
      </c>
      <c r="J25" s="18">
        <v>3</v>
      </c>
      <c r="K25" s="18">
        <v>3</v>
      </c>
      <c r="L25" s="18"/>
      <c r="M25" s="18"/>
      <c r="N25" s="43"/>
      <c r="O25" s="24"/>
    </row>
    <row r="26" spans="1:15" s="14" customFormat="1" ht="24" customHeight="1">
      <c r="A26" s="199"/>
      <c r="B26" s="178"/>
      <c r="C26" s="191" t="s">
        <v>100</v>
      </c>
      <c r="D26" s="192"/>
      <c r="E26" s="18">
        <v>3</v>
      </c>
      <c r="F26" s="18">
        <v>3</v>
      </c>
      <c r="G26" s="18"/>
      <c r="H26" s="18"/>
      <c r="I26" s="44" t="s">
        <v>101</v>
      </c>
      <c r="J26" s="18">
        <v>3</v>
      </c>
      <c r="K26" s="18">
        <v>3</v>
      </c>
      <c r="L26" s="18"/>
      <c r="M26" s="18"/>
      <c r="N26" s="43"/>
      <c r="O26" s="24"/>
    </row>
    <row r="27" spans="1:15" s="14" customFormat="1" ht="15" customHeight="1">
      <c r="A27" s="199"/>
      <c r="B27" s="178"/>
      <c r="C27" s="193" t="s">
        <v>102</v>
      </c>
      <c r="D27" s="183"/>
      <c r="E27" s="18">
        <v>3</v>
      </c>
      <c r="F27" s="18">
        <v>3</v>
      </c>
      <c r="G27" s="18"/>
      <c r="H27" s="18"/>
      <c r="I27" s="44" t="s">
        <v>103</v>
      </c>
      <c r="J27" s="18">
        <v>3</v>
      </c>
      <c r="K27" s="18">
        <v>3</v>
      </c>
      <c r="L27" s="18"/>
      <c r="M27" s="18"/>
      <c r="N27" s="43"/>
      <c r="O27" s="24"/>
    </row>
    <row r="28" spans="1:15" s="14" customFormat="1" ht="15.75" customHeight="1">
      <c r="A28" s="199"/>
      <c r="B28" s="178"/>
      <c r="C28" s="182" t="s">
        <v>104</v>
      </c>
      <c r="D28" s="183"/>
      <c r="E28" s="18">
        <v>3</v>
      </c>
      <c r="F28" s="18">
        <v>3</v>
      </c>
      <c r="G28" s="18"/>
      <c r="H28" s="18"/>
      <c r="I28" s="44" t="s">
        <v>105</v>
      </c>
      <c r="J28" s="18"/>
      <c r="K28" s="18"/>
      <c r="L28" s="18">
        <v>3</v>
      </c>
      <c r="M28" s="18">
        <v>3</v>
      </c>
      <c r="N28" s="43"/>
      <c r="O28" s="24"/>
    </row>
    <row r="29" spans="1:15" s="14" customFormat="1" ht="15" customHeight="1">
      <c r="A29" s="199"/>
      <c r="B29" s="178"/>
      <c r="C29" s="184" t="s">
        <v>106</v>
      </c>
      <c r="D29" s="185"/>
      <c r="E29" s="18"/>
      <c r="F29" s="18"/>
      <c r="G29" s="18">
        <v>3</v>
      </c>
      <c r="H29" s="18">
        <v>3</v>
      </c>
      <c r="I29" s="44" t="s">
        <v>107</v>
      </c>
      <c r="J29" s="18"/>
      <c r="K29" s="18"/>
      <c r="L29" s="18">
        <v>3</v>
      </c>
      <c r="M29" s="18">
        <v>3</v>
      </c>
      <c r="N29" s="43"/>
      <c r="O29" s="24"/>
    </row>
    <row r="30" spans="1:15" s="14" customFormat="1" ht="15" customHeight="1">
      <c r="A30" s="199"/>
      <c r="B30" s="178"/>
      <c r="C30" s="182" t="s">
        <v>108</v>
      </c>
      <c r="D30" s="183"/>
      <c r="E30" s="18"/>
      <c r="F30" s="18"/>
      <c r="G30" s="18">
        <v>3</v>
      </c>
      <c r="H30" s="18">
        <v>3</v>
      </c>
      <c r="I30" s="44" t="s">
        <v>109</v>
      </c>
      <c r="J30" s="18"/>
      <c r="K30" s="18"/>
      <c r="L30" s="18">
        <v>3</v>
      </c>
      <c r="M30" s="18">
        <v>3</v>
      </c>
      <c r="N30" s="43"/>
      <c r="O30" s="24"/>
    </row>
    <row r="31" spans="1:15" s="14" customFormat="1" ht="18.75" customHeight="1">
      <c r="A31" s="199"/>
      <c r="B31" s="178"/>
      <c r="C31" s="182" t="s">
        <v>110</v>
      </c>
      <c r="D31" s="183"/>
      <c r="E31" s="18"/>
      <c r="F31" s="18"/>
      <c r="G31" s="18">
        <v>3</v>
      </c>
      <c r="H31" s="18">
        <v>3</v>
      </c>
      <c r="I31" s="48" t="s">
        <v>111</v>
      </c>
      <c r="J31" s="18"/>
      <c r="K31" s="18"/>
      <c r="L31" s="18">
        <v>3</v>
      </c>
      <c r="M31" s="18">
        <v>3</v>
      </c>
      <c r="N31" s="43"/>
      <c r="O31" s="24"/>
    </row>
    <row r="32" spans="1:15" s="14" customFormat="1" ht="15" customHeight="1">
      <c r="A32" s="199"/>
      <c r="B32" s="178"/>
      <c r="C32" s="182" t="s">
        <v>112</v>
      </c>
      <c r="D32" s="183"/>
      <c r="E32" s="18"/>
      <c r="F32" s="18"/>
      <c r="G32" s="18">
        <v>3</v>
      </c>
      <c r="H32" s="18">
        <v>3</v>
      </c>
      <c r="I32" s="48"/>
      <c r="J32" s="18"/>
      <c r="K32" s="18"/>
      <c r="L32" s="18"/>
      <c r="M32" s="18"/>
      <c r="N32" s="43"/>
      <c r="O32" s="24"/>
    </row>
    <row r="33" spans="1:15" s="14" customFormat="1" ht="23.25" customHeight="1">
      <c r="A33" s="199"/>
      <c r="B33" s="178"/>
      <c r="C33" s="182" t="s">
        <v>113</v>
      </c>
      <c r="D33" s="183"/>
      <c r="E33" s="18"/>
      <c r="F33" s="18"/>
      <c r="G33" s="18">
        <v>3</v>
      </c>
      <c r="H33" s="18">
        <v>3</v>
      </c>
      <c r="I33" s="44"/>
      <c r="J33" s="18"/>
      <c r="K33" s="18"/>
      <c r="L33" s="18"/>
      <c r="M33" s="18"/>
      <c r="N33" s="43"/>
      <c r="O33" s="24"/>
    </row>
    <row r="34" spans="1:15" s="14" customFormat="1" ht="14.25" customHeight="1">
      <c r="A34" s="199"/>
      <c r="B34" s="178"/>
      <c r="C34" s="182"/>
      <c r="D34" s="183"/>
      <c r="E34" s="18"/>
      <c r="F34" s="18"/>
      <c r="G34" s="18"/>
      <c r="H34" s="18"/>
      <c r="I34" s="44"/>
      <c r="J34" s="18"/>
      <c r="K34" s="18"/>
      <c r="L34" s="18"/>
      <c r="M34" s="18"/>
      <c r="N34" s="43"/>
      <c r="O34" s="24"/>
    </row>
    <row r="35" spans="1:15" s="14" customFormat="1" ht="15" customHeight="1" thickBot="1">
      <c r="A35" s="199"/>
      <c r="B35" s="179"/>
      <c r="C35" s="186"/>
      <c r="D35" s="187"/>
      <c r="E35" s="27"/>
      <c r="F35" s="27"/>
      <c r="G35" s="27"/>
      <c r="H35" s="27"/>
      <c r="I35" s="49"/>
      <c r="J35" s="27"/>
      <c r="K35" s="27"/>
      <c r="L35" s="27"/>
      <c r="M35" s="27"/>
      <c r="N35" s="43"/>
      <c r="O35" s="24"/>
    </row>
    <row r="36" spans="1:15" s="14" customFormat="1" ht="15" customHeight="1" hidden="1" thickBot="1">
      <c r="A36" s="171" t="s">
        <v>114</v>
      </c>
      <c r="B36" s="172"/>
      <c r="C36" s="172"/>
      <c r="D36" s="173"/>
      <c r="E36" s="50">
        <v>9</v>
      </c>
      <c r="F36" s="50">
        <v>9</v>
      </c>
      <c r="G36" s="50">
        <v>9</v>
      </c>
      <c r="H36" s="51">
        <v>9</v>
      </c>
      <c r="I36" s="52"/>
      <c r="J36" s="50">
        <v>3</v>
      </c>
      <c r="K36" s="50">
        <v>3</v>
      </c>
      <c r="L36" s="50">
        <v>3</v>
      </c>
      <c r="M36" s="50">
        <v>3</v>
      </c>
      <c r="N36" s="53">
        <f>SUM(E36,G36,J36,L36)</f>
        <v>24</v>
      </c>
      <c r="O36" s="54">
        <f>SUM(F36,H36,K36,M36)</f>
        <v>24</v>
      </c>
    </row>
    <row r="37" spans="1:15" s="14" customFormat="1" ht="15" customHeight="1" hidden="1" thickBot="1" thickTop="1">
      <c r="A37" s="174" t="s">
        <v>115</v>
      </c>
      <c r="B37" s="175"/>
      <c r="C37" s="175"/>
      <c r="D37" s="176"/>
      <c r="E37" s="112">
        <f>SUM(E11,E36)</f>
        <v>10</v>
      </c>
      <c r="F37" s="112">
        <f>SUM(F11,F36)</f>
        <v>11</v>
      </c>
      <c r="G37" s="112">
        <f>SUM(G11,G36)</f>
        <v>10</v>
      </c>
      <c r="H37" s="113">
        <f>SUM(H11,H36)</f>
        <v>11</v>
      </c>
      <c r="I37" s="114"/>
      <c r="J37" s="112">
        <f>SUM(J11,J36)</f>
        <v>7</v>
      </c>
      <c r="K37" s="112">
        <f>SUM(K11,K36)</f>
        <v>5</v>
      </c>
      <c r="L37" s="112">
        <f>SUM(L11,L36)</f>
        <v>7</v>
      </c>
      <c r="M37" s="112">
        <f>SUM(M11,M36)</f>
        <v>5</v>
      </c>
      <c r="N37" s="115">
        <f>SUM(E37,G37,J37,L37)</f>
        <v>34</v>
      </c>
      <c r="O37" s="116">
        <f>SUM(F37,H37,K37,M37)</f>
        <v>32</v>
      </c>
    </row>
    <row r="38" spans="1:15" s="14" customFormat="1" ht="74.25" customHeight="1">
      <c r="A38" s="166" t="s">
        <v>151</v>
      </c>
      <c r="B38" s="167"/>
      <c r="C38" s="168" t="s">
        <v>172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70"/>
    </row>
    <row r="39" spans="1:15" s="14" customFormat="1" ht="10.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s="14" customFormat="1" ht="10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  <row r="41" spans="1:15" s="14" customFormat="1" ht="10.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1:15" s="14" customFormat="1" ht="10.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</sheetData>
  <sheetProtection/>
  <mergeCells count="50">
    <mergeCell ref="A1:O2"/>
    <mergeCell ref="A3:B5"/>
    <mergeCell ref="C3:H3"/>
    <mergeCell ref="I3:M3"/>
    <mergeCell ref="N3:O4"/>
    <mergeCell ref="C4:D5"/>
    <mergeCell ref="E4:F4"/>
    <mergeCell ref="G4:H4"/>
    <mergeCell ref="I4:I5"/>
    <mergeCell ref="J4:K4"/>
    <mergeCell ref="C15:D15"/>
    <mergeCell ref="C16:D16"/>
    <mergeCell ref="C17:D17"/>
    <mergeCell ref="L4:M4"/>
    <mergeCell ref="A6:B10"/>
    <mergeCell ref="C6:D6"/>
    <mergeCell ref="C7:D7"/>
    <mergeCell ref="C8:D8"/>
    <mergeCell ref="C9:D9"/>
    <mergeCell ref="C10:D10"/>
    <mergeCell ref="C26:D26"/>
    <mergeCell ref="C27:D27"/>
    <mergeCell ref="C28:D28"/>
    <mergeCell ref="A11:D11"/>
    <mergeCell ref="A12:A35"/>
    <mergeCell ref="B12:B13"/>
    <mergeCell ref="C12:D12"/>
    <mergeCell ref="C13:D13"/>
    <mergeCell ref="B14:B23"/>
    <mergeCell ref="C14:D14"/>
    <mergeCell ref="C33:D33"/>
    <mergeCell ref="C34:D34"/>
    <mergeCell ref="C35:D35"/>
    <mergeCell ref="C32:D32"/>
    <mergeCell ref="C18:D18"/>
    <mergeCell ref="C19:D19"/>
    <mergeCell ref="C20:D20"/>
    <mergeCell ref="C21:D21"/>
    <mergeCell ref="C22:D22"/>
    <mergeCell ref="C23:D23"/>
    <mergeCell ref="A38:B38"/>
    <mergeCell ref="C38:O38"/>
    <mergeCell ref="A36:D36"/>
    <mergeCell ref="A37:D37"/>
    <mergeCell ref="B24:B35"/>
    <mergeCell ref="C24:D24"/>
    <mergeCell ref="C25:D25"/>
    <mergeCell ref="C29:D29"/>
    <mergeCell ref="C30:D30"/>
    <mergeCell ref="C31:D31"/>
  </mergeCells>
  <printOptions/>
  <pageMargins left="0.7874015748031497" right="0.7874015748031497" top="0.15748031496062992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200" zoomScaleNormal="200" workbookViewId="0" topLeftCell="D34">
      <selection activeCell="U48" sqref="U48"/>
    </sheetView>
  </sheetViews>
  <sheetFormatPr defaultColWidth="15.125" defaultRowHeight="15" customHeight="1"/>
  <cols>
    <col min="1" max="2" width="2.375" style="2" customWidth="1"/>
    <col min="3" max="3" width="6.375" style="2" customWidth="1"/>
    <col min="4" max="4" width="3.00390625" style="2" customWidth="1"/>
    <col min="5" max="5" width="2.625" style="2" customWidth="1"/>
    <col min="6" max="6" width="2.875" style="2" customWidth="1"/>
    <col min="7" max="7" width="2.50390625" style="2" customWidth="1"/>
    <col min="8" max="8" width="7.125" style="2" customWidth="1"/>
    <col min="9" max="11" width="2.75390625" style="2" customWidth="1"/>
    <col min="12" max="12" width="2.625" style="2" customWidth="1"/>
    <col min="13" max="13" width="8.50390625" style="2" bestFit="1" customWidth="1"/>
    <col min="14" max="15" width="2.75390625" style="2" customWidth="1"/>
    <col min="16" max="16" width="2.875" style="2" customWidth="1"/>
    <col min="17" max="17" width="2.50390625" style="2" customWidth="1"/>
    <col min="18" max="18" width="7.50390625" style="2" customWidth="1"/>
    <col min="19" max="19" width="3.00390625" style="2" customWidth="1"/>
    <col min="20" max="20" width="2.875" style="2" customWidth="1"/>
    <col min="21" max="21" width="2.75390625" style="2" customWidth="1"/>
    <col min="22" max="22" width="2.625" style="2" customWidth="1"/>
    <col min="23" max="23" width="2.75390625" style="2" customWidth="1"/>
    <col min="24" max="24" width="3.125" style="2" customWidth="1"/>
    <col min="25" max="25" width="3.625" style="2" customWidth="1"/>
    <col min="26" max="16384" width="15.125" style="2" customWidth="1"/>
  </cols>
  <sheetData>
    <row r="1" spans="1:25" ht="28.5" customHeight="1">
      <c r="A1" s="269" t="s">
        <v>178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1"/>
    </row>
    <row r="2" spans="1:25" ht="12.75" customHeight="1">
      <c r="A2" s="249"/>
      <c r="B2" s="248"/>
      <c r="C2" s="249" t="s">
        <v>0</v>
      </c>
      <c r="D2" s="248"/>
      <c r="E2" s="248"/>
      <c r="F2" s="248"/>
      <c r="G2" s="248"/>
      <c r="H2" s="249" t="s">
        <v>1</v>
      </c>
      <c r="I2" s="248"/>
      <c r="J2" s="248"/>
      <c r="K2" s="248"/>
      <c r="L2" s="248"/>
      <c r="M2" s="249" t="s">
        <v>2</v>
      </c>
      <c r="N2" s="248"/>
      <c r="O2" s="248"/>
      <c r="P2" s="248"/>
      <c r="Q2" s="248"/>
      <c r="R2" s="249" t="s">
        <v>3</v>
      </c>
      <c r="S2" s="248"/>
      <c r="T2" s="248"/>
      <c r="U2" s="248"/>
      <c r="V2" s="248"/>
      <c r="W2" s="268" t="s">
        <v>20</v>
      </c>
      <c r="X2" s="248"/>
      <c r="Y2" s="1"/>
    </row>
    <row r="3" spans="1:25" ht="12.75" customHeight="1">
      <c r="A3" s="248"/>
      <c r="B3" s="248"/>
      <c r="C3" s="249" t="s">
        <v>4</v>
      </c>
      <c r="D3" s="249" t="s">
        <v>5</v>
      </c>
      <c r="E3" s="248"/>
      <c r="F3" s="249" t="s">
        <v>6</v>
      </c>
      <c r="G3" s="248"/>
      <c r="H3" s="249" t="s">
        <v>4</v>
      </c>
      <c r="I3" s="249" t="s">
        <v>5</v>
      </c>
      <c r="J3" s="248"/>
      <c r="K3" s="249" t="s">
        <v>6</v>
      </c>
      <c r="L3" s="248"/>
      <c r="M3" s="249" t="s">
        <v>4</v>
      </c>
      <c r="N3" s="249" t="s">
        <v>5</v>
      </c>
      <c r="O3" s="248"/>
      <c r="P3" s="249" t="s">
        <v>6</v>
      </c>
      <c r="Q3" s="248"/>
      <c r="R3" s="249" t="s">
        <v>4</v>
      </c>
      <c r="S3" s="249" t="s">
        <v>5</v>
      </c>
      <c r="T3" s="248"/>
      <c r="U3" s="249" t="s">
        <v>6</v>
      </c>
      <c r="V3" s="248"/>
      <c r="W3" s="248"/>
      <c r="X3" s="248"/>
      <c r="Y3" s="1"/>
    </row>
    <row r="4" spans="1:25" ht="12.75" customHeight="1">
      <c r="A4" s="248"/>
      <c r="B4" s="248"/>
      <c r="C4" s="248"/>
      <c r="D4" s="121" t="s">
        <v>8</v>
      </c>
      <c r="E4" s="121" t="s">
        <v>7</v>
      </c>
      <c r="F4" s="121" t="s">
        <v>8</v>
      </c>
      <c r="G4" s="121" t="s">
        <v>7</v>
      </c>
      <c r="H4" s="248"/>
      <c r="I4" s="121" t="s">
        <v>8</v>
      </c>
      <c r="J4" s="121" t="s">
        <v>7</v>
      </c>
      <c r="K4" s="121" t="s">
        <v>8</v>
      </c>
      <c r="L4" s="121" t="s">
        <v>7</v>
      </c>
      <c r="M4" s="248"/>
      <c r="N4" s="121" t="s">
        <v>8</v>
      </c>
      <c r="O4" s="121" t="s">
        <v>7</v>
      </c>
      <c r="P4" s="121" t="s">
        <v>8</v>
      </c>
      <c r="Q4" s="121" t="s">
        <v>7</v>
      </c>
      <c r="R4" s="248"/>
      <c r="S4" s="121" t="s">
        <v>8</v>
      </c>
      <c r="T4" s="121" t="s">
        <v>7</v>
      </c>
      <c r="U4" s="121" t="s">
        <v>8</v>
      </c>
      <c r="V4" s="121" t="s">
        <v>7</v>
      </c>
      <c r="W4" s="121" t="s">
        <v>8</v>
      </c>
      <c r="X4" s="121" t="s">
        <v>7</v>
      </c>
      <c r="Y4" s="1"/>
    </row>
    <row r="5" spans="1:25" ht="19.5" customHeight="1">
      <c r="A5" s="244" t="s">
        <v>9</v>
      </c>
      <c r="B5" s="244" t="s">
        <v>10</v>
      </c>
      <c r="C5" s="121" t="s">
        <v>11</v>
      </c>
      <c r="D5" s="121">
        <v>2</v>
      </c>
      <c r="E5" s="121">
        <v>2</v>
      </c>
      <c r="F5" s="121">
        <v>2</v>
      </c>
      <c r="G5" s="121">
        <v>2</v>
      </c>
      <c r="H5" s="121" t="s">
        <v>21</v>
      </c>
      <c r="I5" s="121">
        <v>2</v>
      </c>
      <c r="J5" s="121">
        <v>2</v>
      </c>
      <c r="K5" s="121"/>
      <c r="L5" s="121"/>
      <c r="M5" s="121" t="s">
        <v>22</v>
      </c>
      <c r="N5" s="121">
        <v>2</v>
      </c>
      <c r="O5" s="121">
        <v>2</v>
      </c>
      <c r="P5" s="121"/>
      <c r="Q5" s="121"/>
      <c r="R5" s="121"/>
      <c r="S5" s="119"/>
      <c r="T5" s="119"/>
      <c r="U5" s="119"/>
      <c r="V5" s="119"/>
      <c r="W5" s="247"/>
      <c r="X5" s="247"/>
      <c r="Y5" s="1"/>
    </row>
    <row r="6" spans="1:25" ht="19.5" customHeight="1">
      <c r="A6" s="245"/>
      <c r="B6" s="245"/>
      <c r="C6" s="121" t="s">
        <v>23</v>
      </c>
      <c r="D6" s="121">
        <v>2</v>
      </c>
      <c r="E6" s="121">
        <v>2</v>
      </c>
      <c r="F6" s="121">
        <v>2</v>
      </c>
      <c r="G6" s="121">
        <v>2</v>
      </c>
      <c r="H6" s="121" t="s">
        <v>24</v>
      </c>
      <c r="I6" s="121">
        <v>2</v>
      </c>
      <c r="J6" s="121">
        <v>2</v>
      </c>
      <c r="K6" s="121" t="s">
        <v>14</v>
      </c>
      <c r="L6" s="121" t="s">
        <v>153</v>
      </c>
      <c r="M6" s="121" t="s">
        <v>25</v>
      </c>
      <c r="N6" s="121">
        <v>2</v>
      </c>
      <c r="O6" s="121">
        <v>2</v>
      </c>
      <c r="P6" s="121"/>
      <c r="Q6" s="121"/>
      <c r="R6" s="121" t="s">
        <v>26</v>
      </c>
      <c r="S6" s="119"/>
      <c r="T6" s="119"/>
      <c r="U6" s="119">
        <v>2</v>
      </c>
      <c r="V6" s="119">
        <v>2</v>
      </c>
      <c r="W6" s="248"/>
      <c r="X6" s="248"/>
      <c r="Y6" s="1"/>
    </row>
    <row r="7" spans="1:25" ht="19.5" customHeight="1">
      <c r="A7" s="245"/>
      <c r="B7" s="245"/>
      <c r="C7" s="3" t="s">
        <v>27</v>
      </c>
      <c r="D7" s="121">
        <v>2</v>
      </c>
      <c r="E7" s="121">
        <v>2</v>
      </c>
      <c r="F7" s="121"/>
      <c r="G7" s="121"/>
      <c r="H7" s="121"/>
      <c r="I7" s="121"/>
      <c r="J7" s="121"/>
      <c r="K7" s="121"/>
      <c r="L7" s="121"/>
      <c r="M7" s="121" t="s">
        <v>12</v>
      </c>
      <c r="N7" s="121"/>
      <c r="O7" s="121"/>
      <c r="P7" s="121">
        <v>2</v>
      </c>
      <c r="Q7" s="121">
        <v>2</v>
      </c>
      <c r="R7" s="121"/>
      <c r="S7" s="121"/>
      <c r="T7" s="121"/>
      <c r="U7" s="121"/>
      <c r="V7" s="121"/>
      <c r="W7" s="248"/>
      <c r="X7" s="248"/>
      <c r="Y7" s="1"/>
    </row>
    <row r="8" spans="1:25" ht="19.5" customHeight="1">
      <c r="A8" s="245"/>
      <c r="B8" s="246"/>
      <c r="C8" s="4" t="s">
        <v>28</v>
      </c>
      <c r="D8" s="5"/>
      <c r="E8" s="5"/>
      <c r="F8" s="121">
        <v>2</v>
      </c>
      <c r="G8" s="5">
        <v>2</v>
      </c>
      <c r="H8" s="121" t="s">
        <v>29</v>
      </c>
      <c r="I8" s="121"/>
      <c r="J8" s="121"/>
      <c r="K8" s="121">
        <v>2</v>
      </c>
      <c r="L8" s="121">
        <v>2</v>
      </c>
      <c r="M8" s="121" t="s">
        <v>13</v>
      </c>
      <c r="N8" s="121"/>
      <c r="O8" s="121"/>
      <c r="P8" s="121">
        <v>2</v>
      </c>
      <c r="Q8" s="121">
        <v>2</v>
      </c>
      <c r="R8" s="121"/>
      <c r="S8" s="121"/>
      <c r="T8" s="121"/>
      <c r="U8" s="121"/>
      <c r="V8" s="121"/>
      <c r="W8" s="248"/>
      <c r="X8" s="248"/>
      <c r="Y8" s="1"/>
    </row>
    <row r="9" spans="1:25" ht="19.5" customHeight="1">
      <c r="A9" s="245"/>
      <c r="B9" s="242" t="s">
        <v>30</v>
      </c>
      <c r="C9" s="243"/>
      <c r="D9" s="6">
        <f>SUM(D5:D8)</f>
        <v>6</v>
      </c>
      <c r="E9" s="6">
        <f>SUM(E5:E8)</f>
        <v>6</v>
      </c>
      <c r="F9" s="6">
        <f>SUM(F5:F8)</f>
        <v>6</v>
      </c>
      <c r="G9" s="6">
        <f>SUM(G5:G8)</f>
        <v>6</v>
      </c>
      <c r="H9" s="6" t="s">
        <v>30</v>
      </c>
      <c r="I9" s="6">
        <f>SUM(I5:I8)</f>
        <v>4</v>
      </c>
      <c r="J9" s="6">
        <f>SUM(J5:J8)</f>
        <v>4</v>
      </c>
      <c r="K9" s="6">
        <f>SUM(K5:K8)</f>
        <v>2</v>
      </c>
      <c r="L9" s="6">
        <f>SUM(L5:L8)</f>
        <v>2</v>
      </c>
      <c r="M9" s="6" t="s">
        <v>30</v>
      </c>
      <c r="N9" s="6">
        <f>SUM(N5:N8)</f>
        <v>4</v>
      </c>
      <c r="O9" s="6">
        <f>SUM(O5:O8)</f>
        <v>4</v>
      </c>
      <c r="P9" s="6">
        <f>SUM(P5:P8)</f>
        <v>4</v>
      </c>
      <c r="Q9" s="6">
        <f>SUM(Q5:Q8)</f>
        <v>4</v>
      </c>
      <c r="R9" s="6" t="s">
        <v>30</v>
      </c>
      <c r="S9" s="6"/>
      <c r="T9" s="6"/>
      <c r="U9" s="6">
        <v>2</v>
      </c>
      <c r="V9" s="6">
        <v>2</v>
      </c>
      <c r="W9" s="7">
        <f>SUM(D9,F9,I9,K9,N9,P9,U9,)</f>
        <v>28</v>
      </c>
      <c r="X9" s="7">
        <f>SUM(E9,G9,J9,L9,O9,Q9,V9)</f>
        <v>28</v>
      </c>
      <c r="Y9" s="1"/>
    </row>
    <row r="10" spans="1:25" ht="19.5" customHeight="1">
      <c r="A10" s="245"/>
      <c r="B10" s="244" t="s">
        <v>31</v>
      </c>
      <c r="C10" s="121" t="s">
        <v>15</v>
      </c>
      <c r="D10" s="121">
        <v>3</v>
      </c>
      <c r="E10" s="121">
        <v>3</v>
      </c>
      <c r="F10" s="121">
        <v>3</v>
      </c>
      <c r="G10" s="121">
        <v>3</v>
      </c>
      <c r="H10" s="8"/>
      <c r="I10" s="119"/>
      <c r="J10" s="119"/>
      <c r="K10" s="120"/>
      <c r="L10" s="120"/>
      <c r="M10" s="121"/>
      <c r="N10" s="121"/>
      <c r="O10" s="121"/>
      <c r="P10" s="121"/>
      <c r="Q10" s="121"/>
      <c r="R10" s="121"/>
      <c r="S10" s="119"/>
      <c r="T10" s="119"/>
      <c r="U10" s="121"/>
      <c r="V10" s="121"/>
      <c r="W10" s="247"/>
      <c r="X10" s="247"/>
      <c r="Y10" s="1"/>
    </row>
    <row r="11" spans="1:25" ht="19.5" customHeight="1">
      <c r="A11" s="245"/>
      <c r="B11" s="245"/>
      <c r="C11" s="119" t="s">
        <v>16</v>
      </c>
      <c r="D11" s="119">
        <v>2</v>
      </c>
      <c r="E11" s="119">
        <v>2</v>
      </c>
      <c r="F11" s="119">
        <v>2</v>
      </c>
      <c r="G11" s="119">
        <v>2</v>
      </c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248"/>
      <c r="X11" s="248"/>
      <c r="Y11" s="1"/>
    </row>
    <row r="12" spans="1:25" ht="19.5" customHeight="1">
      <c r="A12" s="245"/>
      <c r="B12" s="245"/>
      <c r="C12" s="121" t="s">
        <v>34</v>
      </c>
      <c r="D12" s="121">
        <v>3</v>
      </c>
      <c r="E12" s="121">
        <v>3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248"/>
      <c r="X12" s="248"/>
      <c r="Y12" s="1"/>
    </row>
    <row r="13" spans="1:25" ht="19.5" customHeight="1">
      <c r="A13" s="246"/>
      <c r="B13" s="245"/>
      <c r="C13" s="121" t="s">
        <v>35</v>
      </c>
      <c r="D13" s="121"/>
      <c r="E13" s="121"/>
      <c r="F13" s="121">
        <v>3</v>
      </c>
      <c r="G13" s="121">
        <v>3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248"/>
      <c r="X13" s="248"/>
      <c r="Y13" s="9"/>
    </row>
    <row r="14" spans="1:25" ht="19.5" customHeight="1">
      <c r="A14" s="253" t="s">
        <v>154</v>
      </c>
      <c r="B14" s="245"/>
      <c r="C14" s="121"/>
      <c r="D14" s="121"/>
      <c r="E14" s="121"/>
      <c r="F14" s="121"/>
      <c r="G14" s="121"/>
      <c r="H14" s="121" t="s">
        <v>152</v>
      </c>
      <c r="I14" s="121">
        <v>2</v>
      </c>
      <c r="J14" s="121">
        <v>3</v>
      </c>
      <c r="K14" s="119"/>
      <c r="L14" s="119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0"/>
      <c r="X14" s="120"/>
      <c r="Y14" s="9"/>
    </row>
    <row r="15" spans="1:25" ht="19.5" customHeight="1">
      <c r="A15" s="254"/>
      <c r="B15" s="245"/>
      <c r="C15" s="121"/>
      <c r="D15" s="121"/>
      <c r="E15" s="121"/>
      <c r="F15" s="121"/>
      <c r="G15" s="121"/>
      <c r="H15" s="121" t="s">
        <v>33</v>
      </c>
      <c r="I15" s="121">
        <v>2</v>
      </c>
      <c r="J15" s="121">
        <v>2</v>
      </c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0"/>
      <c r="X15" s="120"/>
      <c r="Y15" s="9"/>
    </row>
    <row r="16" spans="1:25" ht="19.5" customHeight="1">
      <c r="A16" s="255"/>
      <c r="B16" s="246"/>
      <c r="C16" s="121"/>
      <c r="D16" s="121"/>
      <c r="E16" s="121"/>
      <c r="F16" s="121"/>
      <c r="G16" s="121"/>
      <c r="H16" s="8" t="s">
        <v>32</v>
      </c>
      <c r="I16" s="119"/>
      <c r="J16" s="119"/>
      <c r="K16" s="119">
        <v>2</v>
      </c>
      <c r="L16" s="119">
        <v>2</v>
      </c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0"/>
      <c r="X16" s="120"/>
      <c r="Y16" s="9"/>
    </row>
    <row r="17" spans="1:25" ht="19.5" customHeight="1">
      <c r="A17" s="242" t="s">
        <v>30</v>
      </c>
      <c r="B17" s="252"/>
      <c r="C17" s="243"/>
      <c r="D17" s="6">
        <f>SUM(D10:D16)</f>
        <v>8</v>
      </c>
      <c r="E17" s="6">
        <f>SUM(E10:E16)</f>
        <v>8</v>
      </c>
      <c r="F17" s="6">
        <f>SUM(F10:F16)</f>
        <v>8</v>
      </c>
      <c r="G17" s="6">
        <f>SUM(G10:G16)</f>
        <v>8</v>
      </c>
      <c r="H17" s="6" t="s">
        <v>30</v>
      </c>
      <c r="I17" s="6">
        <f>SUM(I10:I16)</f>
        <v>4</v>
      </c>
      <c r="J17" s="6">
        <f>SUM(J10:J16)</f>
        <v>5</v>
      </c>
      <c r="K17" s="6">
        <f>SUM(K10:K16)</f>
        <v>2</v>
      </c>
      <c r="L17" s="6">
        <f>SUM(L10:L16)</f>
        <v>2</v>
      </c>
      <c r="M17" s="6" t="s">
        <v>30</v>
      </c>
      <c r="N17" s="6">
        <f>SUM(M10:M16)</f>
        <v>0</v>
      </c>
      <c r="O17" s="6">
        <f>SUM(N10:N16)</f>
        <v>0</v>
      </c>
      <c r="P17" s="6">
        <f>SUM(O10:O16)</f>
        <v>0</v>
      </c>
      <c r="Q17" s="6">
        <f>SUM(P10:P16)</f>
        <v>0</v>
      </c>
      <c r="R17" s="6" t="s">
        <v>30</v>
      </c>
      <c r="S17" s="6">
        <f>SUM(R10:R16)</f>
        <v>0</v>
      </c>
      <c r="T17" s="6">
        <f>SUM(S10:S16)</f>
        <v>0</v>
      </c>
      <c r="U17" s="6">
        <f>SUM(T10:T16)</f>
        <v>0</v>
      </c>
      <c r="V17" s="6">
        <f>SUM(U10:U16)</f>
        <v>0</v>
      </c>
      <c r="W17" s="7">
        <f>SUM(D17,F17,I17,K17,O17,P17,S17,U17,)</f>
        <v>22</v>
      </c>
      <c r="X17" s="7">
        <f>SUM(E17,G17,J17,L17,O17,Q17,T17,V17,)</f>
        <v>23</v>
      </c>
      <c r="Y17" s="9"/>
    </row>
    <row r="18" spans="1:25" ht="19.5" customHeight="1">
      <c r="A18" s="249" t="s">
        <v>36</v>
      </c>
      <c r="B18" s="248"/>
      <c r="C18" s="8" t="s">
        <v>156</v>
      </c>
      <c r="D18" s="121">
        <v>2</v>
      </c>
      <c r="E18" s="121">
        <v>3</v>
      </c>
      <c r="F18" s="121"/>
      <c r="G18" s="121"/>
      <c r="H18" s="8" t="s">
        <v>160</v>
      </c>
      <c r="I18" s="121">
        <v>3</v>
      </c>
      <c r="J18" s="121">
        <v>3</v>
      </c>
      <c r="K18" s="121"/>
      <c r="L18" s="121"/>
      <c r="M18" s="121" t="s">
        <v>37</v>
      </c>
      <c r="N18" s="121">
        <v>3</v>
      </c>
      <c r="O18" s="121">
        <v>3</v>
      </c>
      <c r="P18" s="121"/>
      <c r="Q18" s="121"/>
      <c r="R18" s="8" t="s">
        <v>164</v>
      </c>
      <c r="S18" s="121">
        <v>3</v>
      </c>
      <c r="T18" s="121">
        <v>3</v>
      </c>
      <c r="U18" s="121"/>
      <c r="V18" s="121"/>
      <c r="W18" s="247"/>
      <c r="X18" s="247"/>
      <c r="Y18" s="9"/>
    </row>
    <row r="19" spans="1:25" ht="19.5" customHeight="1">
      <c r="A19" s="248"/>
      <c r="B19" s="248"/>
      <c r="C19" s="8" t="s">
        <v>155</v>
      </c>
      <c r="D19" s="121"/>
      <c r="E19" s="121"/>
      <c r="F19" s="121">
        <v>2</v>
      </c>
      <c r="G19" s="121">
        <v>3</v>
      </c>
      <c r="H19" s="8" t="s">
        <v>159</v>
      </c>
      <c r="I19" s="121"/>
      <c r="J19" s="121"/>
      <c r="K19" s="121">
        <v>3</v>
      </c>
      <c r="L19" s="121">
        <v>3</v>
      </c>
      <c r="M19" s="121" t="s">
        <v>38</v>
      </c>
      <c r="N19" s="121"/>
      <c r="O19" s="121"/>
      <c r="P19" s="121">
        <v>3</v>
      </c>
      <c r="Q19" s="121">
        <v>3</v>
      </c>
      <c r="R19" s="8" t="s">
        <v>163</v>
      </c>
      <c r="S19" s="121"/>
      <c r="T19" s="121"/>
      <c r="U19" s="121">
        <v>3</v>
      </c>
      <c r="V19" s="121">
        <v>3</v>
      </c>
      <c r="W19" s="248"/>
      <c r="X19" s="248"/>
      <c r="Y19" s="1"/>
    </row>
    <row r="20" spans="1:25" ht="19.5" customHeight="1">
      <c r="A20" s="248"/>
      <c r="B20" s="248"/>
      <c r="C20" s="121"/>
      <c r="D20" s="119"/>
      <c r="E20" s="119"/>
      <c r="F20" s="119"/>
      <c r="G20" s="119"/>
      <c r="H20" s="8" t="s">
        <v>158</v>
      </c>
      <c r="I20" s="121"/>
      <c r="J20" s="121"/>
      <c r="K20" s="121">
        <v>2</v>
      </c>
      <c r="L20" s="121">
        <v>3</v>
      </c>
      <c r="M20" s="8" t="s">
        <v>161</v>
      </c>
      <c r="N20" s="121">
        <v>1</v>
      </c>
      <c r="O20" s="121">
        <v>2</v>
      </c>
      <c r="P20" s="121"/>
      <c r="Q20" s="121"/>
      <c r="R20" s="121"/>
      <c r="S20" s="119"/>
      <c r="T20" s="119"/>
      <c r="U20" s="121"/>
      <c r="V20" s="121"/>
      <c r="W20" s="248"/>
      <c r="X20" s="248"/>
      <c r="Y20" s="1"/>
    </row>
    <row r="21" spans="1:25" ht="19.5" customHeight="1">
      <c r="A21" s="248"/>
      <c r="B21" s="248"/>
      <c r="C21" s="121"/>
      <c r="D21" s="121"/>
      <c r="E21" s="121"/>
      <c r="F21" s="121"/>
      <c r="G21" s="121"/>
      <c r="H21" s="8"/>
      <c r="I21" s="121"/>
      <c r="J21" s="121"/>
      <c r="K21" s="121"/>
      <c r="L21" s="121"/>
      <c r="M21" s="8" t="s">
        <v>162</v>
      </c>
      <c r="N21" s="121"/>
      <c r="O21" s="121" t="s">
        <v>14</v>
      </c>
      <c r="P21" s="121">
        <v>1</v>
      </c>
      <c r="Q21" s="121">
        <v>2</v>
      </c>
      <c r="R21" s="119"/>
      <c r="S21" s="119"/>
      <c r="T21" s="119"/>
      <c r="U21" s="119"/>
      <c r="V21" s="119"/>
      <c r="W21" s="248"/>
      <c r="X21" s="248"/>
      <c r="Y21" s="1"/>
    </row>
    <row r="22" spans="1:25" ht="19.5" customHeight="1">
      <c r="A22" s="248"/>
      <c r="B22" s="248"/>
      <c r="C22" s="122" t="s">
        <v>143</v>
      </c>
      <c r="D22" s="121">
        <v>2</v>
      </c>
      <c r="E22" s="121">
        <v>4</v>
      </c>
      <c r="F22" s="121"/>
      <c r="G22" s="121"/>
      <c r="H22" s="122" t="s">
        <v>144</v>
      </c>
      <c r="I22" s="121">
        <v>2</v>
      </c>
      <c r="J22" s="121">
        <v>4</v>
      </c>
      <c r="K22" s="121"/>
      <c r="L22" s="121"/>
      <c r="M22" s="122" t="s">
        <v>146</v>
      </c>
      <c r="N22" s="121">
        <v>2</v>
      </c>
      <c r="O22" s="121">
        <v>4</v>
      </c>
      <c r="P22" s="121"/>
      <c r="Q22" s="121"/>
      <c r="R22" s="122" t="s">
        <v>148</v>
      </c>
      <c r="S22" s="119">
        <v>2</v>
      </c>
      <c r="T22" s="119">
        <v>4</v>
      </c>
      <c r="U22" s="119"/>
      <c r="V22" s="119"/>
      <c r="W22" s="248"/>
      <c r="X22" s="248"/>
      <c r="Y22" s="1"/>
    </row>
    <row r="23" spans="1:25" ht="19.5" customHeight="1">
      <c r="A23" s="248"/>
      <c r="B23" s="248"/>
      <c r="C23" s="122" t="s">
        <v>142</v>
      </c>
      <c r="D23" s="119"/>
      <c r="E23" s="119"/>
      <c r="F23" s="119">
        <v>2</v>
      </c>
      <c r="G23" s="119">
        <v>4</v>
      </c>
      <c r="H23" s="122" t="s">
        <v>145</v>
      </c>
      <c r="I23" s="119"/>
      <c r="J23" s="119"/>
      <c r="K23" s="121">
        <v>2</v>
      </c>
      <c r="L23" s="121">
        <v>4</v>
      </c>
      <c r="M23" s="122" t="s">
        <v>147</v>
      </c>
      <c r="N23" s="121"/>
      <c r="O23" s="121"/>
      <c r="P23" s="121">
        <v>2</v>
      </c>
      <c r="Q23" s="121">
        <v>4</v>
      </c>
      <c r="R23" s="122" t="s">
        <v>149</v>
      </c>
      <c r="S23" s="119"/>
      <c r="T23" s="119"/>
      <c r="U23" s="119">
        <v>2</v>
      </c>
      <c r="V23" s="119">
        <v>4</v>
      </c>
      <c r="W23" s="248"/>
      <c r="X23" s="248"/>
      <c r="Y23" s="1"/>
    </row>
    <row r="24" spans="1:25" ht="19.5" customHeight="1">
      <c r="A24" s="248"/>
      <c r="B24" s="248"/>
      <c r="C24" s="6" t="s">
        <v>30</v>
      </c>
      <c r="D24" s="6">
        <f>SUM(D18:D23)</f>
        <v>4</v>
      </c>
      <c r="E24" s="6">
        <f>SUM(E18:E23)</f>
        <v>7</v>
      </c>
      <c r="F24" s="6">
        <f>SUM(F18:F23)</f>
        <v>4</v>
      </c>
      <c r="G24" s="6">
        <f>SUM(G18:G23)</f>
        <v>7</v>
      </c>
      <c r="H24" s="6" t="s">
        <v>30</v>
      </c>
      <c r="I24" s="6">
        <f>SUM(I18:I23)</f>
        <v>5</v>
      </c>
      <c r="J24" s="6">
        <f>SUM(J18:J23)</f>
        <v>7</v>
      </c>
      <c r="K24" s="6">
        <f>SUM(K18:K23)</f>
        <v>7</v>
      </c>
      <c r="L24" s="6">
        <f>SUM(L18:L23)</f>
        <v>10</v>
      </c>
      <c r="M24" s="6" t="s">
        <v>30</v>
      </c>
      <c r="N24" s="6">
        <f>SUM(N18:N23)</f>
        <v>6</v>
      </c>
      <c r="O24" s="6">
        <f>SUM(O18:O23)</f>
        <v>9</v>
      </c>
      <c r="P24" s="6">
        <f>SUM(P18:P23)</f>
        <v>6</v>
      </c>
      <c r="Q24" s="6">
        <f>SUM(Q18:Q23)</f>
        <v>9</v>
      </c>
      <c r="R24" s="6" t="s">
        <v>30</v>
      </c>
      <c r="S24" s="6">
        <f>SUM(S18:S23)</f>
        <v>5</v>
      </c>
      <c r="T24" s="6">
        <f>SUM(T18:T23)</f>
        <v>7</v>
      </c>
      <c r="U24" s="6">
        <f>SUM(U18:U23)</f>
        <v>5</v>
      </c>
      <c r="V24" s="6">
        <f>SUM(V18:V23)</f>
        <v>7</v>
      </c>
      <c r="W24" s="7">
        <f>SUM(D24,F24,I24,K24,N24,P24,S24,U24,)</f>
        <v>42</v>
      </c>
      <c r="X24" s="7">
        <f>SUM(E24,G24,J24,L24,O24,Q24,T24,V24,)</f>
        <v>63</v>
      </c>
      <c r="Y24" s="9"/>
    </row>
    <row r="25" spans="1:25" ht="19.5" customHeight="1">
      <c r="A25" s="249" t="s">
        <v>39</v>
      </c>
      <c r="B25" s="248"/>
      <c r="C25" s="248"/>
      <c r="D25" s="121">
        <f>SUM(D24,D17,D9)</f>
        <v>18</v>
      </c>
      <c r="E25" s="121">
        <f>SUM(E24,E17,E9)</f>
        <v>21</v>
      </c>
      <c r="F25" s="121">
        <f>SUM(F24,F17,F9)</f>
        <v>18</v>
      </c>
      <c r="G25" s="121">
        <f>SUM(G24,G17,G9)</f>
        <v>21</v>
      </c>
      <c r="H25" s="121"/>
      <c r="I25" s="121">
        <f>SUM(I24,I17,I9)</f>
        <v>13</v>
      </c>
      <c r="J25" s="121">
        <f>SUM(J24,J17,J9)</f>
        <v>16</v>
      </c>
      <c r="K25" s="121">
        <f>SUM(K24,K17,K9)</f>
        <v>11</v>
      </c>
      <c r="L25" s="121">
        <f>SUM(L24,L17,L9)</f>
        <v>14</v>
      </c>
      <c r="M25" s="121"/>
      <c r="N25" s="121">
        <f>SUM(N24,O17,N9)</f>
        <v>10</v>
      </c>
      <c r="O25" s="121">
        <f>SUM(O24,P17,O9)</f>
        <v>13</v>
      </c>
      <c r="P25" s="121">
        <f>SUM(P24,P17,P9)</f>
        <v>10</v>
      </c>
      <c r="Q25" s="121">
        <f>SUM(Q24,Q17,Q9)</f>
        <v>13</v>
      </c>
      <c r="R25" s="121"/>
      <c r="S25" s="121">
        <f>SUM(S24,S17,S9)</f>
        <v>5</v>
      </c>
      <c r="T25" s="121">
        <f>SUM(T24,T17,T9)</f>
        <v>7</v>
      </c>
      <c r="U25" s="121">
        <f>SUM(U24,U17,U9)</f>
        <v>7</v>
      </c>
      <c r="V25" s="121">
        <f>SUM(V24,V17,V9)</f>
        <v>9</v>
      </c>
      <c r="W25" s="10">
        <f>SUM(D25,F25,I25,K25,N25,P25,S25,U25,)</f>
        <v>92</v>
      </c>
      <c r="X25" s="10">
        <f>SUM(E25,G25,J25,L25,O25,Q25,T25,V25,)</f>
        <v>114</v>
      </c>
      <c r="Y25" s="9"/>
    </row>
    <row r="26" spans="1:25" ht="19.5" customHeight="1">
      <c r="A26" s="256" t="s">
        <v>40</v>
      </c>
      <c r="B26" s="257"/>
      <c r="C26" s="121"/>
      <c r="D26" s="121"/>
      <c r="E26" s="121"/>
      <c r="F26" s="121"/>
      <c r="G26" s="121"/>
      <c r="H26" s="121" t="s">
        <v>41</v>
      </c>
      <c r="I26" s="121">
        <v>2</v>
      </c>
      <c r="J26" s="121">
        <v>2</v>
      </c>
      <c r="K26" s="121"/>
      <c r="L26" s="121"/>
      <c r="M26" s="121" t="s">
        <v>42</v>
      </c>
      <c r="N26" s="121">
        <v>3</v>
      </c>
      <c r="O26" s="121">
        <v>3</v>
      </c>
      <c r="P26" s="121"/>
      <c r="Q26" s="121"/>
      <c r="R26" s="121" t="s">
        <v>168</v>
      </c>
      <c r="S26" s="121">
        <v>3</v>
      </c>
      <c r="T26" s="121">
        <v>3</v>
      </c>
      <c r="U26" s="121">
        <v>3</v>
      </c>
      <c r="V26" s="121">
        <v>3</v>
      </c>
      <c r="W26" s="247"/>
      <c r="X26" s="247"/>
      <c r="Y26" s="1"/>
    </row>
    <row r="27" spans="1:25" ht="19.5" customHeight="1">
      <c r="A27" s="260"/>
      <c r="B27" s="261"/>
      <c r="C27" s="121"/>
      <c r="D27" s="121"/>
      <c r="E27" s="121"/>
      <c r="F27" s="121"/>
      <c r="G27" s="121"/>
      <c r="H27" s="8" t="s">
        <v>45</v>
      </c>
      <c r="I27" s="121">
        <v>3</v>
      </c>
      <c r="J27" s="121">
        <v>3</v>
      </c>
      <c r="K27" s="8"/>
      <c r="L27" s="121"/>
      <c r="M27" s="121" t="s">
        <v>46</v>
      </c>
      <c r="N27" s="119">
        <v>3</v>
      </c>
      <c r="O27" s="119">
        <v>3</v>
      </c>
      <c r="P27" s="121"/>
      <c r="Q27" s="121"/>
      <c r="R27" s="121" t="s">
        <v>44</v>
      </c>
      <c r="S27" s="121">
        <v>3</v>
      </c>
      <c r="T27" s="121">
        <v>3</v>
      </c>
      <c r="U27" s="121">
        <v>3</v>
      </c>
      <c r="V27" s="121">
        <v>3</v>
      </c>
      <c r="W27" s="248"/>
      <c r="X27" s="248"/>
      <c r="Y27" s="1"/>
    </row>
    <row r="28" spans="1:25" ht="19.5" customHeight="1">
      <c r="A28" s="260"/>
      <c r="B28" s="261"/>
      <c r="C28" s="121"/>
      <c r="D28" s="121"/>
      <c r="E28" s="121"/>
      <c r="F28" s="121"/>
      <c r="G28" s="121"/>
      <c r="H28" s="121" t="s">
        <v>48</v>
      </c>
      <c r="I28" s="121">
        <v>3</v>
      </c>
      <c r="J28" s="121">
        <v>3</v>
      </c>
      <c r="K28" s="121"/>
      <c r="L28" s="121"/>
      <c r="M28" s="121" t="s">
        <v>49</v>
      </c>
      <c r="N28" s="119">
        <v>3</v>
      </c>
      <c r="O28" s="119">
        <v>3</v>
      </c>
      <c r="P28" s="121"/>
      <c r="Q28" s="121"/>
      <c r="R28" s="121" t="s">
        <v>47</v>
      </c>
      <c r="S28" s="121">
        <v>3</v>
      </c>
      <c r="T28" s="121">
        <v>3</v>
      </c>
      <c r="U28" s="119"/>
      <c r="V28" s="119"/>
      <c r="W28" s="248"/>
      <c r="X28" s="248"/>
      <c r="Y28" s="1"/>
    </row>
    <row r="29" spans="1:25" ht="19.5" customHeight="1">
      <c r="A29" s="260"/>
      <c r="B29" s="261"/>
      <c r="C29" s="121"/>
      <c r="D29" s="121"/>
      <c r="E29" s="121"/>
      <c r="F29" s="121"/>
      <c r="G29" s="121"/>
      <c r="H29" s="121" t="s">
        <v>43</v>
      </c>
      <c r="I29" s="119"/>
      <c r="J29" s="119"/>
      <c r="K29" s="121">
        <v>3</v>
      </c>
      <c r="L29" s="121">
        <v>3</v>
      </c>
      <c r="M29" s="121" t="s">
        <v>166</v>
      </c>
      <c r="N29" s="119">
        <v>3</v>
      </c>
      <c r="O29" s="119">
        <v>3</v>
      </c>
      <c r="P29" s="119"/>
      <c r="Q29" s="119"/>
      <c r="R29" s="119" t="s">
        <v>50</v>
      </c>
      <c r="S29" s="121">
        <v>3</v>
      </c>
      <c r="T29" s="121">
        <v>3</v>
      </c>
      <c r="U29" s="121"/>
      <c r="V29" s="121"/>
      <c r="W29" s="248"/>
      <c r="X29" s="248"/>
      <c r="Y29" s="1"/>
    </row>
    <row r="30" spans="1:25" ht="19.5" customHeight="1">
      <c r="A30" s="260"/>
      <c r="B30" s="261"/>
      <c r="C30" s="121"/>
      <c r="D30" s="121"/>
      <c r="E30" s="121"/>
      <c r="F30" s="121"/>
      <c r="G30" s="121"/>
      <c r="H30" s="121" t="s">
        <v>17</v>
      </c>
      <c r="I30" s="121"/>
      <c r="J30" s="121"/>
      <c r="K30" s="121">
        <v>3</v>
      </c>
      <c r="L30" s="121">
        <v>3</v>
      </c>
      <c r="M30" s="121" t="s">
        <v>51</v>
      </c>
      <c r="N30" s="119"/>
      <c r="O30" s="119"/>
      <c r="P30" s="119">
        <v>3</v>
      </c>
      <c r="Q30" s="119">
        <v>3</v>
      </c>
      <c r="R30" s="121" t="s">
        <v>169</v>
      </c>
      <c r="S30" s="121">
        <v>3</v>
      </c>
      <c r="T30" s="121">
        <v>3</v>
      </c>
      <c r="U30" s="121"/>
      <c r="V30" s="121"/>
      <c r="W30" s="248"/>
      <c r="X30" s="248"/>
      <c r="Y30" s="1"/>
    </row>
    <row r="31" spans="1:25" ht="19.5" customHeight="1">
      <c r="A31" s="260"/>
      <c r="B31" s="261"/>
      <c r="C31" s="121"/>
      <c r="D31" s="121"/>
      <c r="E31" s="121"/>
      <c r="F31" s="121"/>
      <c r="G31" s="121"/>
      <c r="H31" s="121" t="s">
        <v>18</v>
      </c>
      <c r="I31" s="121"/>
      <c r="J31" s="121"/>
      <c r="K31" s="121">
        <v>3</v>
      </c>
      <c r="L31" s="121">
        <v>3</v>
      </c>
      <c r="M31" s="121" t="s">
        <v>52</v>
      </c>
      <c r="N31" s="121"/>
      <c r="O31" s="121"/>
      <c r="P31" s="121">
        <v>3</v>
      </c>
      <c r="Q31" s="121">
        <v>3</v>
      </c>
      <c r="R31" s="3" t="s">
        <v>53</v>
      </c>
      <c r="S31" s="121"/>
      <c r="T31" s="121"/>
      <c r="U31" s="121">
        <v>3</v>
      </c>
      <c r="V31" s="121">
        <v>3</v>
      </c>
      <c r="W31" s="248"/>
      <c r="X31" s="248"/>
      <c r="Y31" s="1"/>
    </row>
    <row r="32" spans="1:25" ht="19.5" customHeight="1">
      <c r="A32" s="260"/>
      <c r="B32" s="261"/>
      <c r="C32" s="121"/>
      <c r="D32" s="121"/>
      <c r="E32" s="121"/>
      <c r="F32" s="121"/>
      <c r="G32" s="121"/>
      <c r="H32" s="8" t="s">
        <v>157</v>
      </c>
      <c r="I32" s="121"/>
      <c r="J32" s="121"/>
      <c r="K32" s="121">
        <v>2</v>
      </c>
      <c r="L32" s="121">
        <v>3</v>
      </c>
      <c r="M32" s="121" t="s">
        <v>54</v>
      </c>
      <c r="N32" s="121"/>
      <c r="O32" s="121"/>
      <c r="P32" s="121">
        <v>3</v>
      </c>
      <c r="Q32" s="121">
        <v>3</v>
      </c>
      <c r="R32" s="121" t="s">
        <v>55</v>
      </c>
      <c r="S32" s="121"/>
      <c r="T32" s="121"/>
      <c r="U32" s="121">
        <v>3</v>
      </c>
      <c r="V32" s="121">
        <v>3</v>
      </c>
      <c r="W32" s="248"/>
      <c r="X32" s="248"/>
      <c r="Y32" s="1"/>
    </row>
    <row r="33" spans="1:25" ht="19.5" customHeight="1">
      <c r="A33" s="260"/>
      <c r="B33" s="261"/>
      <c r="C33" s="121"/>
      <c r="D33" s="121"/>
      <c r="E33" s="121"/>
      <c r="F33" s="121"/>
      <c r="G33" s="121"/>
      <c r="H33" s="121"/>
      <c r="I33" s="11"/>
      <c r="J33" s="11"/>
      <c r="K33" s="121"/>
      <c r="L33" s="121"/>
      <c r="M33" s="121" t="s">
        <v>56</v>
      </c>
      <c r="N33" s="121"/>
      <c r="O33" s="121"/>
      <c r="P33" s="121">
        <v>3</v>
      </c>
      <c r="Q33" s="121">
        <v>3</v>
      </c>
      <c r="R33" s="8" t="s">
        <v>167</v>
      </c>
      <c r="S33" s="121"/>
      <c r="T33" s="121"/>
      <c r="U33" s="121">
        <v>3</v>
      </c>
      <c r="V33" s="121">
        <v>3</v>
      </c>
      <c r="W33" s="248"/>
      <c r="X33" s="248"/>
      <c r="Y33" s="1"/>
    </row>
    <row r="34" spans="1:25" ht="15" customHeight="1">
      <c r="A34" s="258"/>
      <c r="B34" s="259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18" t="s">
        <v>19</v>
      </c>
      <c r="N34" s="117"/>
      <c r="O34" s="117"/>
      <c r="P34" s="117">
        <v>3</v>
      </c>
      <c r="Q34" s="117">
        <v>3</v>
      </c>
      <c r="R34" s="8"/>
      <c r="S34" s="121"/>
      <c r="T34" s="121"/>
      <c r="U34" s="121"/>
      <c r="V34" s="121"/>
      <c r="W34" s="248"/>
      <c r="X34" s="248"/>
      <c r="Y34" s="9"/>
    </row>
    <row r="35" spans="1:25" ht="14.25" customHeight="1" hidden="1">
      <c r="A35" s="267" t="s">
        <v>57</v>
      </c>
      <c r="B35" s="248"/>
      <c r="C35" s="248"/>
      <c r="D35" s="6">
        <v>0</v>
      </c>
      <c r="E35" s="6">
        <v>0</v>
      </c>
      <c r="F35" s="6">
        <v>0</v>
      </c>
      <c r="G35" s="6">
        <v>0</v>
      </c>
      <c r="H35" s="6"/>
      <c r="I35" s="6">
        <v>3</v>
      </c>
      <c r="J35" s="6">
        <v>3</v>
      </c>
      <c r="K35" s="6">
        <v>5</v>
      </c>
      <c r="L35" s="6">
        <v>6</v>
      </c>
      <c r="M35" s="6"/>
      <c r="N35" s="6">
        <v>6</v>
      </c>
      <c r="O35" s="6">
        <v>6</v>
      </c>
      <c r="P35" s="6">
        <v>7</v>
      </c>
      <c r="Q35" s="6">
        <v>8</v>
      </c>
      <c r="R35" s="6"/>
      <c r="S35" s="6">
        <v>9</v>
      </c>
      <c r="T35" s="6">
        <v>9</v>
      </c>
      <c r="U35" s="6">
        <v>6</v>
      </c>
      <c r="V35" s="6">
        <v>6</v>
      </c>
      <c r="W35" s="7">
        <f>SUM(D35,F35,I35,K35,N35,P35,S35,U35,)</f>
        <v>36</v>
      </c>
      <c r="X35" s="7">
        <f>SUM(E35,G35,J35,L35,O35,Q35,T35,V35,)</f>
        <v>38</v>
      </c>
      <c r="Y35" s="9"/>
    </row>
    <row r="36" spans="1:25" ht="15" customHeight="1" hidden="1">
      <c r="A36" s="249" t="s">
        <v>58</v>
      </c>
      <c r="B36" s="248"/>
      <c r="C36" s="248"/>
      <c r="D36" s="121">
        <f>SUM(D25+D35)</f>
        <v>18</v>
      </c>
      <c r="E36" s="121">
        <f>SUM(E25+E35)</f>
        <v>21</v>
      </c>
      <c r="F36" s="121">
        <f>SUM(F25+F35)</f>
        <v>18</v>
      </c>
      <c r="G36" s="121">
        <f>SUM(G25+G35)</f>
        <v>21</v>
      </c>
      <c r="H36" s="121"/>
      <c r="I36" s="121">
        <f>SUM(I25+I35)</f>
        <v>16</v>
      </c>
      <c r="J36" s="121">
        <f>SUM(J25+J35)</f>
        <v>19</v>
      </c>
      <c r="K36" s="121">
        <f>SUM(K25+K35)</f>
        <v>16</v>
      </c>
      <c r="L36" s="121">
        <f>SUM(L25+L35)</f>
        <v>20</v>
      </c>
      <c r="M36" s="121"/>
      <c r="N36" s="121">
        <f>SUM(N25+N35)</f>
        <v>16</v>
      </c>
      <c r="O36" s="121">
        <f>SUM(O25+O35)</f>
        <v>19</v>
      </c>
      <c r="P36" s="121">
        <f>SUM(P25+P35)</f>
        <v>17</v>
      </c>
      <c r="Q36" s="121">
        <f>SUM(Q25+Q35)</f>
        <v>21</v>
      </c>
      <c r="R36" s="121"/>
      <c r="S36" s="121">
        <f>SUM(S25+S35)</f>
        <v>14</v>
      </c>
      <c r="T36" s="121">
        <f>SUM(T25+T35)</f>
        <v>16</v>
      </c>
      <c r="U36" s="121">
        <f>SUM(U25+U35)</f>
        <v>13</v>
      </c>
      <c r="V36" s="121">
        <f>SUM(V25+V35)</f>
        <v>15</v>
      </c>
      <c r="W36" s="10">
        <f>SUM(D36,F36,I36,K36,N36,P36,S36,U36,)</f>
        <v>128</v>
      </c>
      <c r="X36" s="10">
        <f>SUM(E36,G36,J36,L36,O36,Q36,T36,V36,)</f>
        <v>152</v>
      </c>
      <c r="Y36" s="9"/>
    </row>
    <row r="37" spans="1:25" ht="12.75" customHeight="1">
      <c r="A37" s="256" t="s">
        <v>165</v>
      </c>
      <c r="B37" s="257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"/>
      <c r="N37" s="121"/>
      <c r="O37" s="121"/>
      <c r="P37" s="121"/>
      <c r="Q37" s="121"/>
      <c r="R37" s="121"/>
      <c r="S37" s="121"/>
      <c r="T37" s="121"/>
      <c r="U37" s="121"/>
      <c r="V37" s="121"/>
      <c r="W37" s="247"/>
      <c r="X37" s="247"/>
      <c r="Y37" s="1"/>
    </row>
    <row r="38" spans="1:25" ht="19.5" customHeight="1">
      <c r="A38" s="258"/>
      <c r="B38" s="259"/>
      <c r="C38" s="13" t="s">
        <v>59</v>
      </c>
      <c r="D38" s="121">
        <v>0</v>
      </c>
      <c r="E38" s="121">
        <v>2</v>
      </c>
      <c r="F38" s="121"/>
      <c r="G38" s="121"/>
      <c r="H38" s="121"/>
      <c r="I38" s="121"/>
      <c r="J38" s="121"/>
      <c r="K38" s="121"/>
      <c r="L38" s="121"/>
      <c r="M38" s="13" t="s">
        <v>170</v>
      </c>
      <c r="N38" s="121">
        <v>0</v>
      </c>
      <c r="O38" s="121">
        <v>2</v>
      </c>
      <c r="P38" s="121"/>
      <c r="Q38" s="121"/>
      <c r="R38" s="121"/>
      <c r="S38" s="121"/>
      <c r="T38" s="121"/>
      <c r="U38" s="121"/>
      <c r="V38" s="121"/>
      <c r="W38" s="248"/>
      <c r="X38" s="248"/>
      <c r="Y38" s="1"/>
    </row>
    <row r="39" spans="1:25" ht="12" customHeight="1" hidden="1">
      <c r="A39" s="249" t="s">
        <v>60</v>
      </c>
      <c r="B39" s="248"/>
      <c r="C39" s="248"/>
      <c r="D39" s="121">
        <f>SUM(D36+D37)</f>
        <v>18</v>
      </c>
      <c r="E39" s="121">
        <f>SUM(E36+E37)</f>
        <v>21</v>
      </c>
      <c r="F39" s="121">
        <f>SUM(F36+F37)</f>
        <v>18</v>
      </c>
      <c r="G39" s="121">
        <f>SUM(G36+G37)</f>
        <v>21</v>
      </c>
      <c r="H39" s="121"/>
      <c r="I39" s="121">
        <f>SUM(I36+I37)</f>
        <v>16</v>
      </c>
      <c r="J39" s="121">
        <f>SUM(J36+J37)</f>
        <v>19</v>
      </c>
      <c r="K39" s="121">
        <f>SUM(K36+K37)</f>
        <v>16</v>
      </c>
      <c r="L39" s="121">
        <f>SUM(L36+L37)</f>
        <v>20</v>
      </c>
      <c r="M39" s="121"/>
      <c r="N39" s="121">
        <f>SUM(N36+N37)</f>
        <v>16</v>
      </c>
      <c r="O39" s="121">
        <f>O36</f>
        <v>19</v>
      </c>
      <c r="P39" s="121">
        <f>SUM(P36+P37)</f>
        <v>17</v>
      </c>
      <c r="Q39" s="121">
        <f>SUM(Q36+Q37)</f>
        <v>21</v>
      </c>
      <c r="R39" s="121"/>
      <c r="S39" s="121">
        <f>SUM(S36+S37)</f>
        <v>14</v>
      </c>
      <c r="T39" s="121">
        <f>SUM(T36+T37)</f>
        <v>16</v>
      </c>
      <c r="U39" s="121">
        <f>SUM(U36+U37)</f>
        <v>13</v>
      </c>
      <c r="V39" s="121">
        <f>SUM(V36+V37)</f>
        <v>15</v>
      </c>
      <c r="W39" s="121">
        <f>W36</f>
        <v>128</v>
      </c>
      <c r="X39" s="121">
        <f>SUM(E39,G39,J39,L39,O39,Q39,T39,V39)</f>
        <v>152</v>
      </c>
      <c r="Y39" s="1"/>
    </row>
    <row r="40" spans="1:25" ht="11.25" customHeight="1">
      <c r="A40" s="256" t="s">
        <v>61</v>
      </c>
      <c r="B40" s="262"/>
      <c r="C40" s="119">
        <v>1</v>
      </c>
      <c r="D40" s="250" t="s">
        <v>173</v>
      </c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1"/>
    </row>
    <row r="41" spans="1:25" ht="10.5" customHeight="1">
      <c r="A41" s="263"/>
      <c r="B41" s="264"/>
      <c r="C41" s="119">
        <v>2</v>
      </c>
      <c r="D41" s="250" t="s">
        <v>174</v>
      </c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1"/>
    </row>
    <row r="42" spans="1:25" ht="12.75" customHeight="1">
      <c r="A42" s="263"/>
      <c r="B42" s="264"/>
      <c r="C42" s="119">
        <v>3</v>
      </c>
      <c r="D42" s="250" t="s">
        <v>175</v>
      </c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1"/>
    </row>
    <row r="43" spans="1:25" ht="16.5" customHeight="1">
      <c r="A43" s="263"/>
      <c r="B43" s="264"/>
      <c r="C43" s="119">
        <v>4</v>
      </c>
      <c r="D43" s="250" t="s">
        <v>176</v>
      </c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1"/>
    </row>
    <row r="44" spans="1:25" ht="16.5" customHeight="1">
      <c r="A44" s="263"/>
      <c r="B44" s="264"/>
      <c r="C44" s="119">
        <v>5</v>
      </c>
      <c r="D44" s="250" t="s">
        <v>177</v>
      </c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1"/>
    </row>
    <row r="45" spans="1:25" ht="16.5" customHeight="1">
      <c r="A45" s="263"/>
      <c r="B45" s="264"/>
      <c r="C45" s="123">
        <v>6</v>
      </c>
      <c r="D45" s="239" t="s">
        <v>179</v>
      </c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1"/>
      <c r="Y45" s="1"/>
    </row>
    <row r="46" spans="1:25" ht="19.5" customHeight="1">
      <c r="A46" s="265"/>
      <c r="B46" s="266"/>
      <c r="C46" s="119">
        <v>7</v>
      </c>
      <c r="D46" s="250" t="s">
        <v>180</v>
      </c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1"/>
    </row>
    <row r="47" spans="1:25" ht="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</sheetData>
  <sheetProtection/>
  <mergeCells count="50">
    <mergeCell ref="A1:X1"/>
    <mergeCell ref="A2:B4"/>
    <mergeCell ref="C2:G2"/>
    <mergeCell ref="H2:L2"/>
    <mergeCell ref="M2:Q2"/>
    <mergeCell ref="R2:V2"/>
    <mergeCell ref="S3:T3"/>
    <mergeCell ref="U3:V3"/>
    <mergeCell ref="C3:C4"/>
    <mergeCell ref="R3:R4"/>
    <mergeCell ref="D3:E3"/>
    <mergeCell ref="F3:G3"/>
    <mergeCell ref="N3:O3"/>
    <mergeCell ref="P3:Q3"/>
    <mergeCell ref="K3:L3"/>
    <mergeCell ref="M3:M4"/>
    <mergeCell ref="W2:X3"/>
    <mergeCell ref="W18:W23"/>
    <mergeCell ref="X18:X23"/>
    <mergeCell ref="W5:W8"/>
    <mergeCell ref="H3:H4"/>
    <mergeCell ref="I3:J3"/>
    <mergeCell ref="D46:X46"/>
    <mergeCell ref="A35:C35"/>
    <mergeCell ref="A36:C36"/>
    <mergeCell ref="X5:X8"/>
    <mergeCell ref="W10:W13"/>
    <mergeCell ref="X10:X13"/>
    <mergeCell ref="A39:C39"/>
    <mergeCell ref="D40:X40"/>
    <mergeCell ref="A17:C17"/>
    <mergeCell ref="B10:B16"/>
    <mergeCell ref="A14:A16"/>
    <mergeCell ref="A37:B38"/>
    <mergeCell ref="D42:X42"/>
    <mergeCell ref="D43:X43"/>
    <mergeCell ref="A26:B34"/>
    <mergeCell ref="A18:B24"/>
    <mergeCell ref="A40:B46"/>
    <mergeCell ref="D41:X41"/>
    <mergeCell ref="D45:X45"/>
    <mergeCell ref="B9:C9"/>
    <mergeCell ref="B5:B8"/>
    <mergeCell ref="W37:W38"/>
    <mergeCell ref="X37:X38"/>
    <mergeCell ref="A25:C25"/>
    <mergeCell ref="W26:W34"/>
    <mergeCell ref="X26:X34"/>
    <mergeCell ref="D44:X44"/>
    <mergeCell ref="A5:A13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2020-12-23T07:35:16Z</cp:lastPrinted>
  <dcterms:created xsi:type="dcterms:W3CDTF">2013-12-25T08:34:37Z</dcterms:created>
  <dcterms:modified xsi:type="dcterms:W3CDTF">2021-03-23T07:52:25Z</dcterms:modified>
  <cp:category/>
  <cp:version/>
  <cp:contentType/>
  <cp:contentStatus/>
</cp:coreProperties>
</file>