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99D02" sheetId="1" r:id="rId1"/>
  </sheets>
  <definedNames>
    <definedName name="_xlnm.Print_Area" localSheetId="0">'99D02'!$A$1:$X$34</definedName>
  </definedNames>
  <calcPr fullCalcOnLoad="1"/>
</workbook>
</file>

<file path=xl/sharedStrings.xml><?xml version="1.0" encoding="utf-8"?>
<sst xmlns="http://schemas.openxmlformats.org/spreadsheetml/2006/main" count="111" uniqueCount="73">
  <si>
    <r>
      <rPr>
        <sz val="8"/>
        <rFont val="新細明體"/>
        <family val="1"/>
      </rPr>
      <t>共同必修科目</t>
    </r>
  </si>
  <si>
    <r>
      <rPr>
        <sz val="8"/>
        <rFont val="新細明體"/>
        <family val="1"/>
      </rPr>
      <t>通識</t>
    </r>
  </si>
  <si>
    <r>
      <rPr>
        <sz val="7"/>
        <rFont val="新細明體"/>
        <family val="1"/>
      </rPr>
      <t>小計</t>
    </r>
  </si>
  <si>
    <r>
      <rPr>
        <sz val="7"/>
        <rFont val="新細明體"/>
        <family val="1"/>
      </rPr>
      <t>微積分</t>
    </r>
  </si>
  <si>
    <r>
      <rPr>
        <sz val="7"/>
        <rFont val="新細明體"/>
        <family val="1"/>
      </rPr>
      <t>物理</t>
    </r>
  </si>
  <si>
    <r>
      <rPr>
        <sz val="8"/>
        <rFont val="新細明體"/>
        <family val="1"/>
      </rPr>
      <t>專業必修科目</t>
    </r>
  </si>
  <si>
    <r>
      <rPr>
        <sz val="7"/>
        <rFont val="新細明體"/>
        <family val="1"/>
      </rPr>
      <t>電力電子學</t>
    </r>
  </si>
  <si>
    <r>
      <rPr>
        <sz val="7"/>
        <rFont val="新細明體"/>
        <family val="1"/>
      </rPr>
      <t>備註</t>
    </r>
  </si>
  <si>
    <t>專業基礎</t>
  </si>
  <si>
    <t>一年級</t>
  </si>
  <si>
    <t>二年級</t>
  </si>
  <si>
    <t>三年級</t>
  </si>
  <si>
    <t>四年級</t>
  </si>
  <si>
    <t>科  目</t>
  </si>
  <si>
    <t>上學期</t>
  </si>
  <si>
    <t>下學期</t>
  </si>
  <si>
    <t>學分</t>
  </si>
  <si>
    <t>時數</t>
  </si>
  <si>
    <t>嵌入式系統概論</t>
  </si>
  <si>
    <t>必修合計</t>
  </si>
  <si>
    <t>專業選修科目</t>
  </si>
  <si>
    <t>共同</t>
  </si>
  <si>
    <r>
      <rPr>
        <sz val="8"/>
        <rFont val="新細明體"/>
        <family val="1"/>
      </rPr>
      <t>專業選修至少</t>
    </r>
  </si>
  <si>
    <r>
      <rPr>
        <sz val="8"/>
        <color indexed="10"/>
        <rFont val="新細明體"/>
        <family val="1"/>
      </rPr>
      <t>以上合計至少</t>
    </r>
  </si>
  <si>
    <t>校</t>
  </si>
  <si>
    <t>訂</t>
  </si>
  <si>
    <t>課</t>
  </si>
  <si>
    <t>程</t>
  </si>
  <si>
    <t>合計</t>
  </si>
  <si>
    <t>學分</t>
  </si>
  <si>
    <r>
      <rPr>
        <sz val="7"/>
        <rFont val="新細明體"/>
        <family val="1"/>
      </rPr>
      <t>電力電子學實習</t>
    </r>
  </si>
  <si>
    <t>電機檢驗實務</t>
  </si>
  <si>
    <t>綠色能源系統實務</t>
  </si>
  <si>
    <t>電腦輔助繪圖</t>
  </si>
  <si>
    <t>數位信號處理</t>
  </si>
  <si>
    <t>電機材料學</t>
  </si>
  <si>
    <t>邏輯設計實務</t>
  </si>
  <si>
    <t>電腦軟體應用</t>
  </si>
  <si>
    <r>
      <t>C</t>
    </r>
    <r>
      <rPr>
        <sz val="7"/>
        <rFont val="細明體"/>
        <family val="3"/>
      </rPr>
      <t>程式語言</t>
    </r>
  </si>
  <si>
    <t>工業配線實務</t>
  </si>
  <si>
    <t>微算機原理與應用實務</t>
  </si>
  <si>
    <t>機電整合</t>
  </si>
  <si>
    <t>專利與智財保護</t>
  </si>
  <si>
    <t>切換式電源供應器實務</t>
  </si>
  <si>
    <r>
      <rPr>
        <sz val="7"/>
        <rFont val="新細明體"/>
        <family val="1"/>
      </rPr>
      <t>電機機械實務(一)(二)</t>
    </r>
  </si>
  <si>
    <t>電路學實務(一)(二)</t>
  </si>
  <si>
    <r>
      <rPr>
        <sz val="7"/>
        <rFont val="新細明體"/>
        <family val="1"/>
      </rPr>
      <t>電子學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一</t>
    </r>
    <r>
      <rPr>
        <sz val="7"/>
        <rFont val="Times New Roman"/>
        <family val="1"/>
      </rPr>
      <t>)(</t>
    </r>
    <r>
      <rPr>
        <sz val="7"/>
        <rFont val="新細明體"/>
        <family val="1"/>
      </rPr>
      <t>二)</t>
    </r>
    <r>
      <rPr>
        <sz val="7"/>
        <rFont val="Times New Roman"/>
        <family val="1"/>
      </rPr>
      <t xml:space="preserve"> </t>
    </r>
  </si>
  <si>
    <t>電子學實習(一)(二)</t>
  </si>
  <si>
    <t>機電整合實務(一)(二)</t>
  </si>
  <si>
    <r>
      <rPr>
        <sz val="7"/>
        <rFont val="新細明體"/>
        <family val="1"/>
      </rPr>
      <t>電動機控制實務(一)(二)</t>
    </r>
  </si>
  <si>
    <r>
      <rPr>
        <sz val="7"/>
        <rFont val="新細明體"/>
        <family val="1"/>
      </rPr>
      <t>控制系統實務</t>
    </r>
  </si>
  <si>
    <t>半導體製程與設備導論</t>
  </si>
  <si>
    <t>冷凍空調原理與實務</t>
  </si>
  <si>
    <r>
      <rPr>
        <sz val="7"/>
        <rFont val="新細明體"/>
        <family val="1"/>
      </rPr>
      <t>能源應用</t>
    </r>
  </si>
  <si>
    <t>感測元件與應用</t>
  </si>
  <si>
    <r>
      <t>1.</t>
    </r>
    <r>
      <rPr>
        <sz val="8"/>
        <rFont val="新細明體"/>
        <family val="1"/>
      </rPr>
      <t>畢業生共同必修35學分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通識課程20學分及專業基礎課程</t>
    </r>
    <r>
      <rPr>
        <sz val="8"/>
        <rFont val="Times New Roman"/>
        <family val="1"/>
      </rPr>
      <t>15</t>
    </r>
    <r>
      <rPr>
        <sz val="8"/>
        <rFont val="新細明體"/>
        <family val="1"/>
      </rPr>
      <t>學分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</t>
    </r>
  </si>
  <si>
    <t>職業倫理道德</t>
  </si>
  <si>
    <t>職場應用文</t>
  </si>
  <si>
    <r>
      <rPr>
        <sz val="7"/>
        <rFont val="新細明體"/>
        <family val="1"/>
      </rPr>
      <t>職場英文</t>
    </r>
  </si>
  <si>
    <t>科技英文</t>
  </si>
  <si>
    <t>PLC實務(一)(二)</t>
  </si>
  <si>
    <t>光電工程導論</t>
  </si>
  <si>
    <t>工業安全衛生</t>
  </si>
  <si>
    <t>跨國工作與管理</t>
  </si>
  <si>
    <t>產業實務實習</t>
  </si>
  <si>
    <t>精密機械加工實務</t>
  </si>
  <si>
    <t>電腦輔助電路設計</t>
  </si>
  <si>
    <r>
      <t>建國科技大學</t>
    </r>
    <r>
      <rPr>
        <b/>
        <sz val="13"/>
        <rFont val="新細明體"/>
        <family val="1"/>
      </rPr>
      <t>進修部</t>
    </r>
    <r>
      <rPr>
        <b/>
        <sz val="13"/>
        <rFont val="Times New Roman"/>
        <family val="1"/>
      </rPr>
      <t>99</t>
    </r>
    <r>
      <rPr>
        <b/>
        <sz val="13"/>
        <rFont val="新細明體"/>
        <family val="1"/>
      </rPr>
      <t>學年度入學四年制電機工程系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 xml:space="preserve">產學攜手班 開課表 </t>
    </r>
    <r>
      <rPr>
        <b/>
        <sz val="13"/>
        <rFont val="Times New Roman"/>
        <family val="1"/>
      </rPr>
      <t xml:space="preserve"> 99I02</t>
    </r>
  </si>
  <si>
    <r>
      <t>2.</t>
    </r>
    <r>
      <rPr>
        <sz val="8"/>
        <rFont val="新細明體"/>
        <family val="1"/>
      </rPr>
      <t>畢業生專業必修59學分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本系專業選修34學分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合計畢業生至少修</t>
    </r>
    <r>
      <rPr>
        <sz val="8"/>
        <rFont val="Times New Roman"/>
        <family val="1"/>
      </rPr>
      <t>128</t>
    </r>
    <r>
      <rPr>
        <sz val="8"/>
        <rFont val="新細明體"/>
        <family val="1"/>
      </rPr>
      <t>學分。</t>
    </r>
  </si>
  <si>
    <t>藝術欣賞</t>
  </si>
  <si>
    <t>品質管制</t>
  </si>
  <si>
    <t>4.本課表於100.04.22經系課程委員會會議通過修訂。</t>
  </si>
  <si>
    <r>
      <t>3.</t>
    </r>
    <r>
      <rPr>
        <sz val="8"/>
        <rFont val="新細明體"/>
        <family val="1"/>
      </rPr>
      <t>四技一至三年級不得少於九學分，不得多於二十七學分；四技四年級不得少於九學分，不得多於三十六學分。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</si>
</sst>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新細明體"/>
      <family val="1"/>
    </font>
    <font>
      <sz val="7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7"/>
      <name val="細明體"/>
      <family val="3"/>
    </font>
    <font>
      <sz val="6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b/>
      <sz val="14"/>
      <name val="Times New Roman"/>
      <family val="1"/>
    </font>
    <font>
      <sz val="8"/>
      <color indexed="10"/>
      <name val="細明體"/>
      <family val="3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b/>
      <sz val="13"/>
      <name val="細明體"/>
      <family val="3"/>
    </font>
    <font>
      <b/>
      <sz val="13"/>
      <name val="Times New Roman"/>
      <family val="1"/>
    </font>
    <font>
      <b/>
      <sz val="1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16" borderId="25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16" borderId="26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16" borderId="14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justify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16" borderId="27" xfId="0" applyFont="1" applyFill="1" applyBorder="1" applyAlignment="1">
      <alignment horizontal="justify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1" fillId="16" borderId="4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45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46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13" fillId="0" borderId="48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10" fillId="16" borderId="50" xfId="0" applyFont="1" applyFill="1" applyBorder="1" applyAlignment="1">
      <alignment horizontal="left" vertical="center" wrapText="1" shrinkToFit="1"/>
    </xf>
    <xf numFmtId="0" fontId="10" fillId="16" borderId="51" xfId="0" applyFont="1" applyFill="1" applyBorder="1" applyAlignment="1">
      <alignment horizontal="left" vertical="center" wrapText="1" shrinkToFit="1"/>
    </xf>
    <xf numFmtId="0" fontId="10" fillId="16" borderId="25" xfId="0" applyFont="1" applyFill="1" applyBorder="1" applyAlignment="1">
      <alignment horizontal="left" vertical="center" wrapText="1" shrinkToFi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textRotation="255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3" fontId="5" fillId="0" borderId="31" xfId="33" applyFont="1" applyBorder="1" applyAlignment="1">
      <alignment horizontal="center" vertical="center" wrapText="1"/>
    </xf>
    <xf numFmtId="43" fontId="5" fillId="0" borderId="64" xfId="33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25" zoomScaleNormal="125" workbookViewId="0" topLeftCell="A1">
      <selection activeCell="Z40" sqref="Z40"/>
    </sheetView>
  </sheetViews>
  <sheetFormatPr defaultColWidth="3.625" defaultRowHeight="16.5"/>
  <cols>
    <col min="1" max="2" width="2.375" style="1" customWidth="1"/>
    <col min="3" max="3" width="9.625" style="1" customWidth="1"/>
    <col min="4" max="7" width="2.50390625" style="1" customWidth="1"/>
    <col min="8" max="8" width="9.625" style="1" customWidth="1"/>
    <col min="9" max="12" width="2.50390625" style="1" customWidth="1"/>
    <col min="13" max="13" width="9.625" style="1" customWidth="1"/>
    <col min="14" max="17" width="2.50390625" style="1" customWidth="1"/>
    <col min="18" max="18" width="9.625" style="1" customWidth="1"/>
    <col min="19" max="22" width="2.50390625" style="1" customWidth="1"/>
    <col min="23" max="24" width="3.125" style="1" customWidth="1"/>
    <col min="25" max="16384" width="3.625" style="1" customWidth="1"/>
  </cols>
  <sheetData>
    <row r="1" spans="1:24" ht="33.75" customHeight="1" thickBot="1">
      <c r="A1" s="167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69"/>
    </row>
    <row r="2" spans="1:24" s="3" customFormat="1" ht="12.75" customHeight="1">
      <c r="A2" s="113"/>
      <c r="B2" s="114"/>
      <c r="C2" s="117" t="s">
        <v>9</v>
      </c>
      <c r="D2" s="117"/>
      <c r="E2" s="117"/>
      <c r="F2" s="117"/>
      <c r="G2" s="117"/>
      <c r="H2" s="165" t="s">
        <v>10</v>
      </c>
      <c r="I2" s="117"/>
      <c r="J2" s="117"/>
      <c r="K2" s="117"/>
      <c r="L2" s="166"/>
      <c r="M2" s="117" t="s">
        <v>11</v>
      </c>
      <c r="N2" s="117"/>
      <c r="O2" s="117"/>
      <c r="P2" s="117"/>
      <c r="Q2" s="117"/>
      <c r="R2" s="117" t="s">
        <v>12</v>
      </c>
      <c r="S2" s="117"/>
      <c r="T2" s="117"/>
      <c r="U2" s="117"/>
      <c r="V2" s="117"/>
      <c r="W2" s="173" t="s">
        <v>28</v>
      </c>
      <c r="X2" s="174"/>
    </row>
    <row r="3" spans="1:24" s="3" customFormat="1" ht="12.75" customHeight="1">
      <c r="A3" s="115"/>
      <c r="B3" s="116"/>
      <c r="C3" s="126" t="s">
        <v>13</v>
      </c>
      <c r="D3" s="126" t="s">
        <v>14</v>
      </c>
      <c r="E3" s="126"/>
      <c r="F3" s="126" t="s">
        <v>15</v>
      </c>
      <c r="G3" s="126"/>
      <c r="H3" s="164" t="s">
        <v>13</v>
      </c>
      <c r="I3" s="126" t="s">
        <v>14</v>
      </c>
      <c r="J3" s="126"/>
      <c r="K3" s="126" t="s">
        <v>15</v>
      </c>
      <c r="L3" s="172"/>
      <c r="M3" s="126" t="s">
        <v>13</v>
      </c>
      <c r="N3" s="126" t="s">
        <v>14</v>
      </c>
      <c r="O3" s="126"/>
      <c r="P3" s="126" t="s">
        <v>15</v>
      </c>
      <c r="Q3" s="126"/>
      <c r="R3" s="126" t="s">
        <v>13</v>
      </c>
      <c r="S3" s="126" t="s">
        <v>14</v>
      </c>
      <c r="T3" s="126"/>
      <c r="U3" s="126" t="s">
        <v>15</v>
      </c>
      <c r="V3" s="126"/>
      <c r="W3" s="175"/>
      <c r="X3" s="176"/>
    </row>
    <row r="4" spans="1:24" s="3" customFormat="1" ht="12.75" customHeight="1">
      <c r="A4" s="115"/>
      <c r="B4" s="116"/>
      <c r="C4" s="126"/>
      <c r="D4" s="52" t="s">
        <v>16</v>
      </c>
      <c r="E4" s="52" t="s">
        <v>17</v>
      </c>
      <c r="F4" s="52" t="s">
        <v>16</v>
      </c>
      <c r="G4" s="52" t="s">
        <v>17</v>
      </c>
      <c r="H4" s="164"/>
      <c r="I4" s="52" t="s">
        <v>29</v>
      </c>
      <c r="J4" s="52" t="s">
        <v>17</v>
      </c>
      <c r="K4" s="52" t="s">
        <v>16</v>
      </c>
      <c r="L4" s="68" t="s">
        <v>17</v>
      </c>
      <c r="M4" s="126"/>
      <c r="N4" s="52" t="s">
        <v>16</v>
      </c>
      <c r="O4" s="52" t="s">
        <v>17</v>
      </c>
      <c r="P4" s="52" t="s">
        <v>16</v>
      </c>
      <c r="Q4" s="52" t="s">
        <v>17</v>
      </c>
      <c r="R4" s="126"/>
      <c r="S4" s="52" t="s">
        <v>16</v>
      </c>
      <c r="T4" s="52" t="s">
        <v>17</v>
      </c>
      <c r="U4" s="52" t="s">
        <v>16</v>
      </c>
      <c r="V4" s="52" t="s">
        <v>17</v>
      </c>
      <c r="W4" s="72" t="s">
        <v>16</v>
      </c>
      <c r="X4" s="53" t="s">
        <v>17</v>
      </c>
    </row>
    <row r="5" spans="1:24" s="3" customFormat="1" ht="21" customHeight="1">
      <c r="A5" s="124" t="s">
        <v>0</v>
      </c>
      <c r="B5" s="125" t="s">
        <v>1</v>
      </c>
      <c r="C5" s="102" t="s">
        <v>57</v>
      </c>
      <c r="D5" s="6">
        <v>2</v>
      </c>
      <c r="E5" s="6">
        <v>2</v>
      </c>
      <c r="F5" s="6">
        <v>2</v>
      </c>
      <c r="G5" s="6">
        <v>2</v>
      </c>
      <c r="H5" s="177" t="s">
        <v>69</v>
      </c>
      <c r="I5" s="10">
        <v>2</v>
      </c>
      <c r="J5" s="10">
        <v>2</v>
      </c>
      <c r="K5" s="10"/>
      <c r="L5" s="10"/>
      <c r="M5" s="96" t="s">
        <v>56</v>
      </c>
      <c r="N5" s="6">
        <v>2</v>
      </c>
      <c r="O5" s="6">
        <v>2</v>
      </c>
      <c r="P5" s="6"/>
      <c r="Q5" s="6"/>
      <c r="R5" s="96" t="s">
        <v>42</v>
      </c>
      <c r="S5" s="6">
        <v>2</v>
      </c>
      <c r="T5" s="6">
        <v>2</v>
      </c>
      <c r="U5" s="6"/>
      <c r="V5" s="6"/>
      <c r="W5" s="170"/>
      <c r="X5" s="171"/>
    </row>
    <row r="6" spans="1:24" s="3" customFormat="1" ht="21" customHeight="1">
      <c r="A6" s="120"/>
      <c r="B6" s="121"/>
      <c r="C6" s="29" t="s">
        <v>58</v>
      </c>
      <c r="D6" s="7">
        <v>2</v>
      </c>
      <c r="E6" s="7">
        <v>2</v>
      </c>
      <c r="F6" s="7">
        <v>2</v>
      </c>
      <c r="G6" s="7">
        <v>2</v>
      </c>
      <c r="H6" s="4"/>
      <c r="I6" s="4"/>
      <c r="J6" s="4"/>
      <c r="K6" s="4"/>
      <c r="L6" s="4"/>
      <c r="M6" s="33" t="s">
        <v>62</v>
      </c>
      <c r="N6" s="13"/>
      <c r="O6" s="7"/>
      <c r="P6" s="7">
        <v>2</v>
      </c>
      <c r="Q6" s="7">
        <v>2</v>
      </c>
      <c r="R6" s="105" t="s">
        <v>63</v>
      </c>
      <c r="S6" s="7"/>
      <c r="T6" s="7"/>
      <c r="U6" s="7">
        <v>2</v>
      </c>
      <c r="V6" s="7">
        <v>2</v>
      </c>
      <c r="W6" s="127"/>
      <c r="X6" s="152"/>
    </row>
    <row r="7" spans="1:24" s="3" customFormat="1" ht="15" customHeight="1" thickBot="1">
      <c r="A7" s="120"/>
      <c r="B7" s="121"/>
      <c r="C7" s="30" t="s">
        <v>2</v>
      </c>
      <c r="D7" s="9">
        <f>SUM(D5:D6)</f>
        <v>4</v>
      </c>
      <c r="E7" s="9">
        <f>SUM(E5:E6)</f>
        <v>4</v>
      </c>
      <c r="F7" s="9">
        <f>SUM(F5:F6)</f>
        <v>4</v>
      </c>
      <c r="G7" s="9">
        <f>SUM(G5:G6)</f>
        <v>4</v>
      </c>
      <c r="H7" s="25" t="s">
        <v>2</v>
      </c>
      <c r="I7" s="9">
        <f>SUM(I5:I8)</f>
        <v>2</v>
      </c>
      <c r="J7" s="9">
        <f>SUM(J5:J8)</f>
        <v>2</v>
      </c>
      <c r="K7" s="9">
        <v>0</v>
      </c>
      <c r="L7" s="23">
        <v>0</v>
      </c>
      <c r="M7" s="110" t="s">
        <v>2</v>
      </c>
      <c r="N7" s="9">
        <f>SUM(N5:N6)</f>
        <v>2</v>
      </c>
      <c r="O7" s="9">
        <f>SUM(O5:O6)</f>
        <v>2</v>
      </c>
      <c r="P7" s="9">
        <f>SUM(P5:P6)</f>
        <v>2</v>
      </c>
      <c r="Q7" s="9">
        <f>SUM(Q5:Q6)</f>
        <v>2</v>
      </c>
      <c r="R7" s="30" t="s">
        <v>2</v>
      </c>
      <c r="S7" s="9">
        <f>SUM(S5:S6)</f>
        <v>2</v>
      </c>
      <c r="T7" s="9">
        <f>SUM(T5:T6)</f>
        <v>2</v>
      </c>
      <c r="U7" s="9">
        <f>SUM(U5:U6)</f>
        <v>2</v>
      </c>
      <c r="V7" s="9">
        <f>SUM(V5:V6)</f>
        <v>2</v>
      </c>
      <c r="W7" s="73">
        <v>18</v>
      </c>
      <c r="X7" s="54">
        <v>18</v>
      </c>
    </row>
    <row r="8" spans="1:24" s="3" customFormat="1" ht="12.75" customHeight="1" thickTop="1">
      <c r="A8" s="120"/>
      <c r="B8" s="118" t="s">
        <v>8</v>
      </c>
      <c r="C8" s="31" t="s">
        <v>3</v>
      </c>
      <c r="D8" s="6">
        <v>3</v>
      </c>
      <c r="E8" s="6">
        <v>3</v>
      </c>
      <c r="F8" s="6">
        <v>3</v>
      </c>
      <c r="G8" s="6">
        <v>3</v>
      </c>
      <c r="H8" s="178" t="s">
        <v>70</v>
      </c>
      <c r="I8" s="16"/>
      <c r="J8" s="16"/>
      <c r="K8" s="10">
        <v>2</v>
      </c>
      <c r="L8" s="179">
        <v>2</v>
      </c>
      <c r="M8" s="69"/>
      <c r="N8" s="55"/>
      <c r="O8" s="55"/>
      <c r="P8" s="55"/>
      <c r="Q8" s="55"/>
      <c r="R8" s="75"/>
      <c r="S8" s="6"/>
      <c r="T8" s="6"/>
      <c r="U8" s="6"/>
      <c r="V8" s="6"/>
      <c r="W8" s="156"/>
      <c r="X8" s="151"/>
    </row>
    <row r="9" spans="1:24" s="3" customFormat="1" ht="12.75" customHeight="1">
      <c r="A9" s="120"/>
      <c r="B9" s="119"/>
      <c r="C9" s="32" t="s">
        <v>4</v>
      </c>
      <c r="D9" s="6">
        <v>3</v>
      </c>
      <c r="E9" s="6">
        <v>3</v>
      </c>
      <c r="F9" s="6">
        <v>3</v>
      </c>
      <c r="G9" s="6">
        <v>3</v>
      </c>
      <c r="H9" s="5"/>
      <c r="I9" s="7"/>
      <c r="J9" s="7"/>
      <c r="K9" s="7"/>
      <c r="L9" s="17"/>
      <c r="M9" s="32"/>
      <c r="N9" s="7"/>
      <c r="O9" s="7"/>
      <c r="P9" s="7"/>
      <c r="Q9" s="7"/>
      <c r="R9" s="32"/>
      <c r="S9" s="7"/>
      <c r="T9" s="7"/>
      <c r="U9" s="7"/>
      <c r="V9" s="7"/>
      <c r="W9" s="127"/>
      <c r="X9" s="152"/>
    </row>
    <row r="10" spans="1:24" s="3" customFormat="1" ht="12.75" customHeight="1">
      <c r="A10" s="120"/>
      <c r="B10" s="119"/>
      <c r="C10" s="32" t="s">
        <v>38</v>
      </c>
      <c r="D10" s="6"/>
      <c r="E10" s="6"/>
      <c r="F10" s="6">
        <v>3</v>
      </c>
      <c r="G10" s="6">
        <v>3</v>
      </c>
      <c r="H10" s="5"/>
      <c r="I10" s="7"/>
      <c r="J10" s="7"/>
      <c r="K10" s="7"/>
      <c r="L10" s="17"/>
      <c r="M10" s="32"/>
      <c r="N10" s="7"/>
      <c r="O10" s="7"/>
      <c r="P10" s="7"/>
      <c r="Q10" s="7"/>
      <c r="R10" s="32"/>
      <c r="S10" s="7"/>
      <c r="T10" s="7"/>
      <c r="U10" s="7"/>
      <c r="V10" s="7"/>
      <c r="W10" s="157"/>
      <c r="X10" s="153"/>
    </row>
    <row r="11" spans="1:24" s="3" customFormat="1" ht="15" customHeight="1" thickBot="1">
      <c r="A11" s="120"/>
      <c r="B11" s="119"/>
      <c r="C11" s="30" t="s">
        <v>2</v>
      </c>
      <c r="D11" s="9">
        <f>SUM(D8:D10)</f>
        <v>6</v>
      </c>
      <c r="E11" s="9">
        <f>SUM(E8:E10)</f>
        <v>6</v>
      </c>
      <c r="F11" s="9">
        <f>SUM(F8:F10)</f>
        <v>9</v>
      </c>
      <c r="G11" s="9">
        <f>SUM(G8:G10)</f>
        <v>9</v>
      </c>
      <c r="H11" s="25" t="s">
        <v>2</v>
      </c>
      <c r="I11" s="9"/>
      <c r="J11" s="9"/>
      <c r="K11" s="9">
        <v>2</v>
      </c>
      <c r="L11" s="23">
        <v>2</v>
      </c>
      <c r="M11" s="30" t="s">
        <v>2</v>
      </c>
      <c r="N11" s="9">
        <f>SUM(N8:N10)</f>
        <v>0</v>
      </c>
      <c r="O11" s="9">
        <f>SUM(O8:O10)</f>
        <v>0</v>
      </c>
      <c r="P11" s="9">
        <f>SUM(P8:P10)</f>
        <v>0</v>
      </c>
      <c r="Q11" s="9">
        <f>SUM(Q8:Q10)</f>
        <v>0</v>
      </c>
      <c r="R11" s="30" t="s">
        <v>2</v>
      </c>
      <c r="S11" s="9"/>
      <c r="T11" s="9"/>
      <c r="U11" s="9"/>
      <c r="V11" s="9"/>
      <c r="W11" s="73">
        <v>17</v>
      </c>
      <c r="X11" s="54">
        <v>17</v>
      </c>
    </row>
    <row r="12" spans="1:24" s="3" customFormat="1" ht="12.75" customHeight="1" thickTop="1">
      <c r="A12" s="120" t="s">
        <v>5</v>
      </c>
      <c r="B12" s="121"/>
      <c r="C12" s="97"/>
      <c r="D12" s="7"/>
      <c r="E12" s="7"/>
      <c r="F12" s="7"/>
      <c r="G12" s="7"/>
      <c r="H12" s="5" t="s">
        <v>46</v>
      </c>
      <c r="I12" s="7">
        <v>3</v>
      </c>
      <c r="J12" s="7">
        <v>3</v>
      </c>
      <c r="K12" s="7">
        <v>3</v>
      </c>
      <c r="L12" s="17">
        <v>3</v>
      </c>
      <c r="M12" s="56" t="s">
        <v>6</v>
      </c>
      <c r="N12" s="6">
        <v>3</v>
      </c>
      <c r="O12" s="6">
        <v>3</v>
      </c>
      <c r="P12" s="6"/>
      <c r="Q12" s="6"/>
      <c r="R12" s="32"/>
      <c r="S12" s="7"/>
      <c r="T12" s="7"/>
      <c r="U12" s="6"/>
      <c r="V12" s="6"/>
      <c r="W12" s="156"/>
      <c r="X12" s="151"/>
    </row>
    <row r="13" spans="1:24" s="3" customFormat="1" ht="19.5" customHeight="1">
      <c r="A13" s="120"/>
      <c r="B13" s="121"/>
      <c r="C13" s="35"/>
      <c r="D13" s="4"/>
      <c r="E13" s="4"/>
      <c r="F13" s="2"/>
      <c r="G13" s="90"/>
      <c r="H13" s="93" t="s">
        <v>47</v>
      </c>
      <c r="I13" s="7">
        <v>2</v>
      </c>
      <c r="J13" s="7">
        <v>3</v>
      </c>
      <c r="K13" s="7">
        <v>2</v>
      </c>
      <c r="L13" s="17">
        <v>3</v>
      </c>
      <c r="M13" s="31" t="s">
        <v>30</v>
      </c>
      <c r="N13" s="6">
        <v>2</v>
      </c>
      <c r="O13" s="6">
        <v>3</v>
      </c>
      <c r="P13" s="7"/>
      <c r="Q13" s="7"/>
      <c r="R13" s="32" t="s">
        <v>49</v>
      </c>
      <c r="S13" s="7">
        <v>3</v>
      </c>
      <c r="T13" s="7">
        <v>3</v>
      </c>
      <c r="U13" s="7">
        <v>3</v>
      </c>
      <c r="V13" s="7">
        <v>3</v>
      </c>
      <c r="W13" s="127"/>
      <c r="X13" s="152"/>
    </row>
    <row r="14" spans="1:24" s="3" customFormat="1" ht="19.5" customHeight="1">
      <c r="A14" s="120"/>
      <c r="B14" s="121"/>
      <c r="C14" s="33"/>
      <c r="D14" s="7"/>
      <c r="E14" s="7"/>
      <c r="F14" s="7"/>
      <c r="G14" s="7"/>
      <c r="H14" s="93" t="s">
        <v>45</v>
      </c>
      <c r="I14" s="7">
        <v>3</v>
      </c>
      <c r="J14" s="7">
        <v>3</v>
      </c>
      <c r="K14" s="7">
        <v>3</v>
      </c>
      <c r="L14" s="7">
        <v>3</v>
      </c>
      <c r="M14" s="32" t="s">
        <v>44</v>
      </c>
      <c r="N14" s="7">
        <v>3</v>
      </c>
      <c r="O14" s="7">
        <v>3</v>
      </c>
      <c r="P14" s="7">
        <v>3</v>
      </c>
      <c r="Q14" s="7">
        <v>3</v>
      </c>
      <c r="R14" s="91" t="s">
        <v>48</v>
      </c>
      <c r="S14" s="7">
        <v>3</v>
      </c>
      <c r="T14" s="7">
        <v>3</v>
      </c>
      <c r="U14" s="7">
        <v>3</v>
      </c>
      <c r="V14" s="7">
        <v>3</v>
      </c>
      <c r="W14" s="127"/>
      <c r="X14" s="152"/>
    </row>
    <row r="15" spans="1:24" s="3" customFormat="1" ht="19.5" customHeight="1">
      <c r="A15" s="120"/>
      <c r="B15" s="121"/>
      <c r="C15" s="35"/>
      <c r="D15" s="4"/>
      <c r="E15" s="4"/>
      <c r="F15" s="2"/>
      <c r="G15" s="90"/>
      <c r="H15" s="33" t="s">
        <v>36</v>
      </c>
      <c r="I15" s="7"/>
      <c r="J15" s="7"/>
      <c r="K15" s="7">
        <v>3</v>
      </c>
      <c r="L15" s="7">
        <v>3</v>
      </c>
      <c r="M15" s="33" t="s">
        <v>40</v>
      </c>
      <c r="N15" s="7"/>
      <c r="O15" s="7"/>
      <c r="P15" s="7">
        <v>3</v>
      </c>
      <c r="Q15" s="7">
        <v>3</v>
      </c>
      <c r="R15" s="91"/>
      <c r="S15" s="7"/>
      <c r="T15" s="7"/>
      <c r="U15" s="7"/>
      <c r="V15" s="7"/>
      <c r="W15" s="127"/>
      <c r="X15" s="152"/>
    </row>
    <row r="16" spans="1:24" s="3" customFormat="1" ht="17.25" customHeight="1">
      <c r="A16" s="120"/>
      <c r="B16" s="121"/>
      <c r="C16" s="32"/>
      <c r="D16" s="7"/>
      <c r="E16" s="7"/>
      <c r="F16" s="7"/>
      <c r="G16" s="7"/>
      <c r="H16" s="50" t="s">
        <v>60</v>
      </c>
      <c r="I16" s="7">
        <v>3</v>
      </c>
      <c r="J16" s="7">
        <v>3</v>
      </c>
      <c r="K16" s="7">
        <v>3</v>
      </c>
      <c r="L16" s="7">
        <v>3</v>
      </c>
      <c r="M16" s="33"/>
      <c r="N16" s="7"/>
      <c r="O16" s="7"/>
      <c r="P16" s="7"/>
      <c r="Q16" s="7"/>
      <c r="R16" s="36"/>
      <c r="S16" s="10"/>
      <c r="T16" s="10"/>
      <c r="U16" s="10"/>
      <c r="V16" s="10"/>
      <c r="W16" s="127"/>
      <c r="X16" s="152"/>
    </row>
    <row r="17" spans="1:24" s="3" customFormat="1" ht="12.75" customHeight="1">
      <c r="A17" s="120"/>
      <c r="B17" s="121"/>
      <c r="C17" s="106" t="s">
        <v>64</v>
      </c>
      <c r="D17" s="7">
        <v>1</v>
      </c>
      <c r="E17" s="7">
        <v>3</v>
      </c>
      <c r="F17" s="7">
        <v>1</v>
      </c>
      <c r="G17" s="7">
        <v>3</v>
      </c>
      <c r="H17" s="106" t="s">
        <v>64</v>
      </c>
      <c r="I17" s="7">
        <v>1</v>
      </c>
      <c r="J17" s="7">
        <v>3</v>
      </c>
      <c r="K17" s="7">
        <v>1</v>
      </c>
      <c r="L17" s="17">
        <v>3</v>
      </c>
      <c r="M17" s="109" t="s">
        <v>64</v>
      </c>
      <c r="N17" s="13">
        <v>1</v>
      </c>
      <c r="O17" s="7">
        <v>3</v>
      </c>
      <c r="P17" s="7">
        <v>1</v>
      </c>
      <c r="Q17" s="7">
        <v>3</v>
      </c>
      <c r="R17" s="106" t="s">
        <v>64</v>
      </c>
      <c r="S17" s="7">
        <v>1</v>
      </c>
      <c r="T17" s="7">
        <v>3</v>
      </c>
      <c r="U17" s="7">
        <v>1</v>
      </c>
      <c r="V17" s="7">
        <v>3</v>
      </c>
      <c r="W17" s="157"/>
      <c r="X17" s="153"/>
    </row>
    <row r="18" spans="1:24" s="3" customFormat="1" ht="15" customHeight="1" thickBot="1">
      <c r="A18" s="122"/>
      <c r="B18" s="123"/>
      <c r="C18" s="30" t="s">
        <v>2</v>
      </c>
      <c r="D18" s="9">
        <f>SUM(D12:D17)</f>
        <v>1</v>
      </c>
      <c r="E18" s="9">
        <f>SUM(E12:E17)</f>
        <v>3</v>
      </c>
      <c r="F18" s="9">
        <f>SUM(F12:F17)</f>
        <v>1</v>
      </c>
      <c r="G18" s="9">
        <f>SUM(G12:G17)</f>
        <v>3</v>
      </c>
      <c r="H18" s="28" t="s">
        <v>2</v>
      </c>
      <c r="I18" s="11">
        <f>SUM(I12:I17)</f>
        <v>12</v>
      </c>
      <c r="J18" s="11">
        <f>SUM(J12:J17)</f>
        <v>15</v>
      </c>
      <c r="K18" s="11">
        <f>SUM(K12:K17)</f>
        <v>15</v>
      </c>
      <c r="L18" s="34">
        <f>SUM(L12:L17)</f>
        <v>18</v>
      </c>
      <c r="M18" s="70" t="s">
        <v>2</v>
      </c>
      <c r="N18" s="57">
        <f>SUM(N12:N17)</f>
        <v>9</v>
      </c>
      <c r="O18" s="57">
        <f>SUM(O12:O17)</f>
        <v>12</v>
      </c>
      <c r="P18" s="57">
        <f>SUM(P12:P17)</f>
        <v>7</v>
      </c>
      <c r="Q18" s="57">
        <f>SUM(Q12:Q17)</f>
        <v>9</v>
      </c>
      <c r="R18" s="44" t="s">
        <v>2</v>
      </c>
      <c r="S18" s="11">
        <f>SUM(S12:S17)</f>
        <v>7</v>
      </c>
      <c r="T18" s="11">
        <f>SUM(T12:T17)</f>
        <v>9</v>
      </c>
      <c r="U18" s="11">
        <f>SUM(U12:U17)</f>
        <v>7</v>
      </c>
      <c r="V18" s="11">
        <f>SUM(V12:V17)</f>
        <v>9</v>
      </c>
      <c r="W18" s="74">
        <f>SUM(D18,F18,I18,K18,N18,P18,S18,U18,)</f>
        <v>59</v>
      </c>
      <c r="X18" s="58">
        <f>SUM(E18,G18,J18,L18,O18,Q18,T18,V18)</f>
        <v>78</v>
      </c>
    </row>
    <row r="19" spans="1:24" s="3" customFormat="1" ht="15" customHeight="1" thickBot="1" thickTop="1">
      <c r="A19" s="135" t="s">
        <v>19</v>
      </c>
      <c r="B19" s="136"/>
      <c r="C19" s="137"/>
      <c r="D19" s="80">
        <f>SUM(D18,D11,D7)</f>
        <v>11</v>
      </c>
      <c r="E19" s="80">
        <f>SUM(E18,E11,E7)</f>
        <v>13</v>
      </c>
      <c r="F19" s="80">
        <f>SUM(F18,F11,F7)</f>
        <v>14</v>
      </c>
      <c r="G19" s="80">
        <f>SUM(G18,G11,G7)</f>
        <v>16</v>
      </c>
      <c r="H19" s="81"/>
      <c r="I19" s="80">
        <f>SUM(I18,I11,I7)</f>
        <v>14</v>
      </c>
      <c r="J19" s="80">
        <f>SUM(J18,J11,J7)</f>
        <v>17</v>
      </c>
      <c r="K19" s="80">
        <f>SUM(K18,K11,K7)</f>
        <v>17</v>
      </c>
      <c r="L19" s="82">
        <f>SUM(L18,L11,L7)</f>
        <v>20</v>
      </c>
      <c r="M19" s="83"/>
      <c r="N19" s="80">
        <f>SUM(N18,N11,N7)</f>
        <v>11</v>
      </c>
      <c r="O19" s="80">
        <f>SUM(O18,O11,O7)</f>
        <v>14</v>
      </c>
      <c r="P19" s="80">
        <f>SUM(P18,P11,P7)</f>
        <v>9</v>
      </c>
      <c r="Q19" s="80">
        <f>SUM(Q18,Q11,Q7)</f>
        <v>11</v>
      </c>
      <c r="R19" s="83"/>
      <c r="S19" s="80">
        <f aca="true" t="shared" si="0" ref="S19:X19">SUM(S18,S11,S7)</f>
        <v>9</v>
      </c>
      <c r="T19" s="80">
        <f t="shared" si="0"/>
        <v>11</v>
      </c>
      <c r="U19" s="80">
        <f t="shared" si="0"/>
        <v>9</v>
      </c>
      <c r="V19" s="80">
        <f t="shared" si="0"/>
        <v>11</v>
      </c>
      <c r="W19" s="84">
        <f t="shared" si="0"/>
        <v>94</v>
      </c>
      <c r="X19" s="85">
        <f t="shared" si="0"/>
        <v>113</v>
      </c>
    </row>
    <row r="20" spans="1:24" s="3" customFormat="1" ht="16.5" customHeight="1">
      <c r="A20" s="131" t="s">
        <v>20</v>
      </c>
      <c r="B20" s="150" t="s">
        <v>21</v>
      </c>
      <c r="C20" s="92" t="s">
        <v>37</v>
      </c>
      <c r="D20" s="14">
        <v>3</v>
      </c>
      <c r="E20" s="14">
        <v>3</v>
      </c>
      <c r="F20" s="12"/>
      <c r="G20" s="12"/>
      <c r="H20" s="103" t="s">
        <v>35</v>
      </c>
      <c r="I20" s="16">
        <v>3</v>
      </c>
      <c r="J20" s="16">
        <v>3</v>
      </c>
      <c r="K20" s="16"/>
      <c r="L20" s="59"/>
      <c r="M20" s="112" t="s">
        <v>59</v>
      </c>
      <c r="N20" s="10">
        <v>2</v>
      </c>
      <c r="O20" s="10">
        <v>2</v>
      </c>
      <c r="P20" s="10"/>
      <c r="Q20" s="10"/>
      <c r="R20" s="31"/>
      <c r="S20" s="6"/>
      <c r="T20" s="6"/>
      <c r="U20" s="51"/>
      <c r="V20" s="16"/>
      <c r="W20" s="158"/>
      <c r="X20" s="159"/>
    </row>
    <row r="21" spans="1:24" s="3" customFormat="1" ht="12.75" customHeight="1" thickBot="1">
      <c r="A21" s="132"/>
      <c r="B21" s="150"/>
      <c r="C21" s="99"/>
      <c r="D21" s="63"/>
      <c r="E21" s="63"/>
      <c r="F21" s="63"/>
      <c r="G21" s="63"/>
      <c r="H21" s="104"/>
      <c r="I21" s="99"/>
      <c r="J21" s="99"/>
      <c r="K21" s="63"/>
      <c r="L21" s="62"/>
      <c r="M21" s="38"/>
      <c r="N21" s="41"/>
      <c r="O21" s="41"/>
      <c r="P21" s="64"/>
      <c r="Q21" s="64"/>
      <c r="R21" s="40"/>
      <c r="S21" s="63"/>
      <c r="T21" s="63"/>
      <c r="U21" s="65"/>
      <c r="V21" s="63"/>
      <c r="W21" s="158"/>
      <c r="X21" s="159"/>
    </row>
    <row r="22" spans="1:24" s="3" customFormat="1" ht="24.75" customHeight="1" thickBot="1" thickTop="1">
      <c r="A22" s="132"/>
      <c r="B22" s="133" t="s">
        <v>41</v>
      </c>
      <c r="C22" s="97" t="s">
        <v>39</v>
      </c>
      <c r="D22" s="21">
        <v>3</v>
      </c>
      <c r="E22" s="21">
        <v>3</v>
      </c>
      <c r="F22" s="21"/>
      <c r="G22" s="21"/>
      <c r="H22" s="88" t="s">
        <v>65</v>
      </c>
      <c r="I22" s="7">
        <v>3</v>
      </c>
      <c r="J22" s="7">
        <v>3</v>
      </c>
      <c r="K22" s="21"/>
      <c r="L22" s="22"/>
      <c r="M22" s="101" t="s">
        <v>31</v>
      </c>
      <c r="N22" s="21">
        <v>3</v>
      </c>
      <c r="O22" s="21">
        <v>3</v>
      </c>
      <c r="P22" s="21"/>
      <c r="Q22" s="21"/>
      <c r="R22" s="95" t="s">
        <v>54</v>
      </c>
      <c r="S22" s="66">
        <v>3</v>
      </c>
      <c r="T22" s="66">
        <v>3</v>
      </c>
      <c r="U22" s="67"/>
      <c r="V22" s="67"/>
      <c r="W22" s="158"/>
      <c r="X22" s="159"/>
    </row>
    <row r="23" spans="1:24" s="3" customFormat="1" ht="24.75" customHeight="1" thickBot="1" thickTop="1">
      <c r="A23" s="132"/>
      <c r="B23" s="134"/>
      <c r="C23" s="100" t="s">
        <v>33</v>
      </c>
      <c r="D23" s="7"/>
      <c r="E23" s="7"/>
      <c r="F23" s="7">
        <v>3</v>
      </c>
      <c r="G23" s="7">
        <v>3</v>
      </c>
      <c r="H23" s="88" t="s">
        <v>52</v>
      </c>
      <c r="I23" s="7">
        <v>3</v>
      </c>
      <c r="J23" s="7">
        <v>3</v>
      </c>
      <c r="K23" s="7"/>
      <c r="L23" s="17"/>
      <c r="M23" s="32" t="s">
        <v>50</v>
      </c>
      <c r="N23" s="2">
        <v>3</v>
      </c>
      <c r="O23" s="2">
        <v>3</v>
      </c>
      <c r="P23" s="2"/>
      <c r="Q23" s="2"/>
      <c r="R23" s="76" t="s">
        <v>34</v>
      </c>
      <c r="S23" s="13">
        <v>3</v>
      </c>
      <c r="T23" s="7">
        <v>3</v>
      </c>
      <c r="U23" s="7"/>
      <c r="V23" s="7"/>
      <c r="W23" s="158"/>
      <c r="X23" s="159"/>
    </row>
    <row r="24" spans="1:24" s="3" customFormat="1" ht="24.75" customHeight="1" thickTop="1">
      <c r="A24" s="132"/>
      <c r="B24" s="134"/>
      <c r="C24" s="100"/>
      <c r="D24" s="7"/>
      <c r="E24" s="7"/>
      <c r="F24" s="7"/>
      <c r="G24" s="7"/>
      <c r="H24" s="27" t="s">
        <v>53</v>
      </c>
      <c r="I24" s="7">
        <v>3</v>
      </c>
      <c r="J24" s="17">
        <v>3</v>
      </c>
      <c r="K24" s="7"/>
      <c r="L24" s="17"/>
      <c r="M24" s="108" t="s">
        <v>66</v>
      </c>
      <c r="N24" s="107">
        <v>3</v>
      </c>
      <c r="O24" s="2">
        <v>3</v>
      </c>
      <c r="P24" s="2"/>
      <c r="Q24" s="2"/>
      <c r="R24" s="97" t="s">
        <v>32</v>
      </c>
      <c r="S24" s="94"/>
      <c r="T24" s="48"/>
      <c r="U24" s="48">
        <v>3</v>
      </c>
      <c r="V24" s="48">
        <v>3</v>
      </c>
      <c r="W24" s="158"/>
      <c r="X24" s="159"/>
    </row>
    <row r="25" spans="1:24" s="3" customFormat="1" ht="24" customHeight="1">
      <c r="A25" s="132"/>
      <c r="B25" s="134"/>
      <c r="C25" s="7"/>
      <c r="D25" s="7"/>
      <c r="E25" s="7"/>
      <c r="F25" s="7"/>
      <c r="G25" s="7"/>
      <c r="H25" s="88"/>
      <c r="I25" s="7"/>
      <c r="J25" s="7"/>
      <c r="K25" s="7"/>
      <c r="L25" s="7"/>
      <c r="M25" s="37" t="s">
        <v>43</v>
      </c>
      <c r="N25" s="98"/>
      <c r="O25" s="60"/>
      <c r="P25" s="60">
        <v>3</v>
      </c>
      <c r="Q25" s="60">
        <v>3</v>
      </c>
      <c r="R25" s="37" t="s">
        <v>18</v>
      </c>
      <c r="S25" s="7"/>
      <c r="T25" s="7"/>
      <c r="U25" s="7">
        <v>3</v>
      </c>
      <c r="V25" s="7">
        <v>3</v>
      </c>
      <c r="W25" s="158"/>
      <c r="X25" s="159"/>
    </row>
    <row r="26" spans="1:24" s="3" customFormat="1" ht="22.5" customHeight="1">
      <c r="A26" s="132"/>
      <c r="B26" s="134"/>
      <c r="C26" s="7"/>
      <c r="D26" s="7"/>
      <c r="E26" s="7"/>
      <c r="F26" s="7"/>
      <c r="G26" s="7"/>
      <c r="H26" s="88"/>
      <c r="I26" s="7"/>
      <c r="J26" s="7"/>
      <c r="K26" s="7"/>
      <c r="L26" s="7"/>
      <c r="M26" s="95" t="s">
        <v>51</v>
      </c>
      <c r="N26" s="7"/>
      <c r="O26" s="7"/>
      <c r="P26" s="7">
        <v>3</v>
      </c>
      <c r="Q26" s="7">
        <v>3</v>
      </c>
      <c r="R26" s="111" t="s">
        <v>61</v>
      </c>
      <c r="S26" s="10">
        <v>3</v>
      </c>
      <c r="T26" s="10">
        <v>3</v>
      </c>
      <c r="U26" s="10"/>
      <c r="V26" s="10"/>
      <c r="W26" s="158"/>
      <c r="X26" s="159"/>
    </row>
    <row r="27" spans="1:24" s="3" customFormat="1" ht="15" customHeight="1" thickBot="1">
      <c r="A27" s="138" t="s">
        <v>22</v>
      </c>
      <c r="B27" s="139"/>
      <c r="C27" s="140"/>
      <c r="D27" s="9">
        <v>6</v>
      </c>
      <c r="E27" s="9">
        <v>6</v>
      </c>
      <c r="F27" s="9">
        <f>SUM(F20:F26)</f>
        <v>3</v>
      </c>
      <c r="G27" s="9">
        <f>SUM(G20:G26)</f>
        <v>3</v>
      </c>
      <c r="H27" s="42"/>
      <c r="I27" s="9">
        <v>3</v>
      </c>
      <c r="J27" s="9">
        <v>3</v>
      </c>
      <c r="K27" s="9">
        <v>0</v>
      </c>
      <c r="L27" s="9">
        <v>0</v>
      </c>
      <c r="M27" s="71"/>
      <c r="N27" s="9">
        <v>7</v>
      </c>
      <c r="O27" s="9">
        <v>8</v>
      </c>
      <c r="P27" s="9">
        <v>6</v>
      </c>
      <c r="Q27" s="9">
        <v>6</v>
      </c>
      <c r="R27" s="71"/>
      <c r="S27" s="9">
        <v>6</v>
      </c>
      <c r="T27" s="9">
        <v>6</v>
      </c>
      <c r="U27" s="9">
        <v>3</v>
      </c>
      <c r="V27" s="9">
        <v>3</v>
      </c>
      <c r="W27" s="73">
        <f>SUM(D27,F27,I27,K27,N27,P27,S27,U27)</f>
        <v>34</v>
      </c>
      <c r="X27" s="54">
        <f>SUM(E27,G27,J27,L27,O27,Q27,T27,V27)</f>
        <v>35</v>
      </c>
    </row>
    <row r="28" spans="1:24" s="3" customFormat="1" ht="15" customHeight="1" thickBot="1" thickTop="1">
      <c r="A28" s="128" t="s">
        <v>23</v>
      </c>
      <c r="B28" s="129"/>
      <c r="C28" s="130"/>
      <c r="D28" s="80">
        <f>SUM(D7+D11+D18+D27)</f>
        <v>17</v>
      </c>
      <c r="E28" s="80">
        <f>SUM(E7+E11+E18+E27)</f>
        <v>19</v>
      </c>
      <c r="F28" s="80">
        <f>SUM(F7+F11+F18+F27)</f>
        <v>17</v>
      </c>
      <c r="G28" s="80">
        <f>SUM(G7+G11+G18+G27)</f>
        <v>19</v>
      </c>
      <c r="H28" s="43"/>
      <c r="I28" s="80">
        <f>SUM(I7+I11+I18+I27)</f>
        <v>17</v>
      </c>
      <c r="J28" s="80">
        <f>SUM(J7+J11+J18+J27)</f>
        <v>20</v>
      </c>
      <c r="K28" s="80">
        <f>SUM(K7+K11+K18+K27)</f>
        <v>17</v>
      </c>
      <c r="L28" s="80">
        <f>SUM(L7+L11+L18+L27)</f>
        <v>20</v>
      </c>
      <c r="M28" s="45"/>
      <c r="N28" s="80">
        <f>SUM(N7+N11+N18+N27)</f>
        <v>18</v>
      </c>
      <c r="O28" s="80">
        <f>SUM(O7+O11+O18+O27)</f>
        <v>22</v>
      </c>
      <c r="P28" s="80">
        <f>SUM(P7+P11+P18+P27)</f>
        <v>15</v>
      </c>
      <c r="Q28" s="80">
        <f>SUM(Q7+Q11+Q18+Q27)</f>
        <v>17</v>
      </c>
      <c r="R28" s="45"/>
      <c r="S28" s="80">
        <f>SUM(S7+S11+S18+S27)</f>
        <v>15</v>
      </c>
      <c r="T28" s="80">
        <f>SUM(T7+T11+T18+T27)</f>
        <v>17</v>
      </c>
      <c r="U28" s="80">
        <f>SUM(U7+U11+U18+U27)</f>
        <v>12</v>
      </c>
      <c r="V28" s="80">
        <f>SUM(V7+V11+V18+V27)</f>
        <v>14</v>
      </c>
      <c r="W28" s="86">
        <f>SUM(D28,F28,I28,K28,N28,P28,S28,U28)</f>
        <v>128</v>
      </c>
      <c r="X28" s="87">
        <f>SUM(E28,G28,J28,L28,O28,Q28,T28,V28)</f>
        <v>148</v>
      </c>
    </row>
    <row r="29" spans="1:24" s="3" customFormat="1" ht="12.75" customHeight="1">
      <c r="A29" s="46" t="s">
        <v>24</v>
      </c>
      <c r="B29" s="47" t="s">
        <v>25</v>
      </c>
      <c r="C29" s="14"/>
      <c r="D29" s="6"/>
      <c r="E29" s="6"/>
      <c r="F29" s="6"/>
      <c r="G29" s="6"/>
      <c r="H29" s="24"/>
      <c r="I29" s="6"/>
      <c r="J29" s="6"/>
      <c r="K29" s="6"/>
      <c r="L29" s="15"/>
      <c r="M29" s="26"/>
      <c r="N29" s="6"/>
      <c r="O29" s="6"/>
      <c r="P29" s="6"/>
      <c r="Q29" s="6"/>
      <c r="R29" s="37"/>
      <c r="S29" s="61"/>
      <c r="T29" s="61"/>
      <c r="U29" s="61"/>
      <c r="V29" s="61"/>
      <c r="W29" s="127"/>
      <c r="X29" s="152"/>
    </row>
    <row r="30" spans="1:24" s="3" customFormat="1" ht="12.75" customHeight="1">
      <c r="A30" s="77" t="s">
        <v>26</v>
      </c>
      <c r="B30" s="49" t="s">
        <v>27</v>
      </c>
      <c r="C30" s="8"/>
      <c r="D30" s="8"/>
      <c r="E30" s="8"/>
      <c r="F30" s="8"/>
      <c r="G30" s="8"/>
      <c r="H30" s="39"/>
      <c r="I30" s="8"/>
      <c r="J30" s="8"/>
      <c r="K30" s="8"/>
      <c r="L30" s="18"/>
      <c r="M30" s="78"/>
      <c r="N30" s="63"/>
      <c r="O30" s="63"/>
      <c r="P30" s="63"/>
      <c r="Q30" s="63"/>
      <c r="R30" s="89"/>
      <c r="S30" s="63"/>
      <c r="T30" s="63"/>
      <c r="U30" s="63"/>
      <c r="V30" s="63"/>
      <c r="W30" s="127"/>
      <c r="X30" s="152"/>
    </row>
    <row r="31" spans="1:24" s="3" customFormat="1" ht="15" customHeight="1">
      <c r="A31" s="141" t="s">
        <v>7</v>
      </c>
      <c r="B31" s="142"/>
      <c r="C31" s="143"/>
      <c r="D31" s="162" t="s">
        <v>55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79"/>
    </row>
    <row r="32" spans="1:24" s="3" customFormat="1" ht="15" customHeight="1">
      <c r="A32" s="144"/>
      <c r="B32" s="145"/>
      <c r="C32" s="146"/>
      <c r="D32" s="160" t="s">
        <v>68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9"/>
    </row>
    <row r="33" spans="1:24" s="3" customFormat="1" ht="15" customHeight="1">
      <c r="A33" s="144"/>
      <c r="B33" s="145"/>
      <c r="C33" s="146"/>
      <c r="D33" s="160" t="s">
        <v>72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9"/>
    </row>
    <row r="34" spans="1:24" s="3" customFormat="1" ht="15" customHeight="1" thickBot="1">
      <c r="A34" s="147"/>
      <c r="B34" s="148"/>
      <c r="C34" s="149"/>
      <c r="D34" s="154" t="s">
        <v>71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20"/>
    </row>
  </sheetData>
  <sheetProtection/>
  <mergeCells count="44">
    <mergeCell ref="D32:W32"/>
    <mergeCell ref="A1:X1"/>
    <mergeCell ref="W5:W6"/>
    <mergeCell ref="X5:X6"/>
    <mergeCell ref="K3:L3"/>
    <mergeCell ref="M3:M4"/>
    <mergeCell ref="N3:O3"/>
    <mergeCell ref="P3:Q3"/>
    <mergeCell ref="R2:V2"/>
    <mergeCell ref="R3:R4"/>
    <mergeCell ref="W2:X3"/>
    <mergeCell ref="M2:Q2"/>
    <mergeCell ref="H3:H4"/>
    <mergeCell ref="S3:T3"/>
    <mergeCell ref="U3:V3"/>
    <mergeCell ref="I3:J3"/>
    <mergeCell ref="H2:L2"/>
    <mergeCell ref="X8:X10"/>
    <mergeCell ref="D34:W34"/>
    <mergeCell ref="X29:X30"/>
    <mergeCell ref="W12:W17"/>
    <mergeCell ref="X12:X17"/>
    <mergeCell ref="W20:W26"/>
    <mergeCell ref="X20:X26"/>
    <mergeCell ref="W8:W10"/>
    <mergeCell ref="D33:W33"/>
    <mergeCell ref="D31:W31"/>
    <mergeCell ref="A19:C19"/>
    <mergeCell ref="A27:C27"/>
    <mergeCell ref="A31:C34"/>
    <mergeCell ref="B20:B21"/>
    <mergeCell ref="W29:W30"/>
    <mergeCell ref="A28:C28"/>
    <mergeCell ref="A20:A26"/>
    <mergeCell ref="B22:B26"/>
    <mergeCell ref="A2:B4"/>
    <mergeCell ref="C2:G2"/>
    <mergeCell ref="B8:B11"/>
    <mergeCell ref="A12:B18"/>
    <mergeCell ref="A5:A11"/>
    <mergeCell ref="B5:B7"/>
    <mergeCell ref="C3:C4"/>
    <mergeCell ref="D3:E3"/>
    <mergeCell ref="F3:G3"/>
  </mergeCells>
  <printOptions/>
  <pageMargins left="0.7874015748031497" right="0.3937007874015748" top="0.5905511811023623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2011-04-25T07:59:02Z</cp:lastPrinted>
  <dcterms:created xsi:type="dcterms:W3CDTF">2007-01-16T06:30:33Z</dcterms:created>
  <dcterms:modified xsi:type="dcterms:W3CDTF">2012-04-06T09:42:05Z</dcterms:modified>
  <cp:category/>
  <cp:version/>
  <cp:contentType/>
  <cp:contentStatus/>
</cp:coreProperties>
</file>